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8F3F5E20-3594-400E-8811-8EBA852CABC9}" xr6:coauthVersionLast="37" xr6:coauthVersionMax="37" xr10:uidLastSave="{00000000-0000-0000-0000-000000000000}"/>
  <bookViews>
    <workbookView xWindow="0" yWindow="0" windowWidth="19200" windowHeight="11385" activeTab="3" xr2:uid="{00000000-000D-0000-FFFF-FFFF00000000}"/>
  </bookViews>
  <sheets>
    <sheet name="1-4" sheetId="1" r:id="rId1"/>
    <sheet name="5-9" sheetId="2" r:id="rId2"/>
    <sheet name="10-12" sheetId="3" r:id="rId3"/>
    <sheet name="Інклюзивне навч." sheetId="4" r:id="rId4"/>
    <sheet name="Інкл.навч.5-9" sheetId="5" r:id="rId5"/>
  </sheets>
  <calcPr calcId="179021"/>
</workbook>
</file>

<file path=xl/calcChain.xml><?xml version="1.0" encoding="utf-8"?>
<calcChain xmlns="http://schemas.openxmlformats.org/spreadsheetml/2006/main">
  <c r="AU21" i="2" l="1"/>
  <c r="AL21" i="2"/>
  <c r="AR32" i="2"/>
  <c r="AQ32" i="2"/>
  <c r="AI32" i="2"/>
  <c r="AH32" i="2"/>
  <c r="Y32" i="2"/>
  <c r="Q32" i="2"/>
  <c r="H32" i="2"/>
  <c r="AU19" i="2"/>
  <c r="AL19" i="2"/>
  <c r="AU14" i="2"/>
  <c r="AL14" i="2"/>
  <c r="AC14" i="2"/>
  <c r="AU12" i="2"/>
  <c r="AC12" i="2"/>
  <c r="K12" i="2"/>
  <c r="AG28" i="1"/>
  <c r="Q28" i="1"/>
  <c r="I28" i="1"/>
  <c r="G28" i="1"/>
  <c r="J9" i="1"/>
  <c r="J11" i="1"/>
  <c r="AA9" i="1"/>
  <c r="R9" i="1" l="1"/>
  <c r="AJ9" i="1"/>
  <c r="AK9" i="1"/>
  <c r="J10" i="1"/>
  <c r="R10" i="1"/>
  <c r="AA10" i="1"/>
  <c r="AJ10" i="1"/>
  <c r="AK10" i="1"/>
  <c r="R11" i="1"/>
  <c r="AA11" i="1"/>
  <c r="AJ11" i="1"/>
  <c r="AK11" i="1"/>
  <c r="J12" i="1"/>
  <c r="R12" i="1"/>
  <c r="AA12" i="1"/>
  <c r="AJ12" i="1"/>
  <c r="AK12" i="1"/>
  <c r="J13" i="1"/>
  <c r="R13" i="1"/>
  <c r="AA13" i="1"/>
  <c r="AJ13" i="1"/>
  <c r="AK13" i="1"/>
  <c r="J14" i="1"/>
  <c r="R14" i="1"/>
  <c r="AA14" i="1"/>
  <c r="AJ14" i="1"/>
  <c r="AK14" i="1"/>
  <c r="J15" i="1"/>
  <c r="R15" i="1"/>
  <c r="AA15" i="1"/>
  <c r="AJ15" i="1"/>
  <c r="AK15" i="1"/>
  <c r="J16" i="1"/>
  <c r="R16" i="1"/>
  <c r="AA16" i="1"/>
  <c r="AJ16" i="1"/>
  <c r="AK16" i="1"/>
  <c r="J17" i="1"/>
  <c r="R17" i="1"/>
  <c r="AA17" i="1"/>
  <c r="AJ17" i="1"/>
  <c r="AK17" i="1"/>
  <c r="J18" i="1"/>
  <c r="R18" i="1"/>
  <c r="AA18" i="1"/>
  <c r="AJ18" i="1"/>
  <c r="AK18" i="1"/>
  <c r="J19" i="1"/>
  <c r="R19" i="1"/>
  <c r="AA19" i="1"/>
  <c r="AJ19" i="1"/>
  <c r="AK19" i="1"/>
  <c r="J20" i="1"/>
  <c r="R20" i="1"/>
  <c r="AA20" i="1"/>
  <c r="AJ20" i="1"/>
  <c r="AK20" i="1"/>
  <c r="J21" i="1"/>
  <c r="R21" i="1"/>
  <c r="AA21" i="1"/>
  <c r="AJ21" i="1"/>
  <c r="AK21" i="1"/>
  <c r="J22" i="1"/>
  <c r="R22" i="1"/>
  <c r="AA22" i="1"/>
  <c r="AJ22" i="1"/>
  <c r="AK22" i="1"/>
  <c r="B28" i="1"/>
  <c r="C28" i="1"/>
  <c r="D28" i="1"/>
  <c r="E28" i="1"/>
  <c r="F28" i="1"/>
  <c r="H28" i="1"/>
  <c r="K28" i="1"/>
  <c r="L28" i="1"/>
  <c r="M28" i="1"/>
  <c r="N28" i="1"/>
  <c r="O28" i="1"/>
  <c r="P28" i="1"/>
  <c r="S28" i="1"/>
  <c r="T28" i="1"/>
  <c r="U28" i="1"/>
  <c r="V28" i="1"/>
  <c r="W28" i="1"/>
  <c r="X28" i="1"/>
  <c r="Y28" i="1"/>
  <c r="Z28" i="1"/>
  <c r="AB28" i="1"/>
  <c r="AC28" i="1"/>
  <c r="AD28" i="1"/>
  <c r="AE28" i="1"/>
  <c r="AF28" i="1"/>
  <c r="AH28" i="1"/>
  <c r="AI28" i="1"/>
  <c r="AM28" i="1"/>
  <c r="AL10" i="1" l="1"/>
  <c r="AL18" i="1"/>
  <c r="AL12" i="1"/>
  <c r="AL20" i="1"/>
  <c r="AL21" i="1"/>
  <c r="AL14" i="1"/>
  <c r="AL15" i="1"/>
  <c r="AL16" i="1"/>
  <c r="AL9" i="1"/>
  <c r="AL17" i="1"/>
  <c r="AL11" i="1"/>
  <c r="AL19" i="1"/>
  <c r="AL13" i="1"/>
  <c r="R28" i="1"/>
  <c r="AA28" i="1"/>
  <c r="AK28" i="1"/>
  <c r="AL22" i="1"/>
  <c r="J28" i="1"/>
  <c r="AJ28" i="1"/>
  <c r="AO10" i="5"/>
  <c r="AP10" i="5"/>
  <c r="AL28" i="1" l="1"/>
  <c r="AN17" i="5"/>
  <c r="AM17" i="5"/>
  <c r="AL17" i="5"/>
  <c r="AK17" i="5"/>
  <c r="AJ17" i="5"/>
  <c r="AI17" i="5"/>
  <c r="AH17" i="5"/>
  <c r="AG17" i="5"/>
  <c r="AF17" i="5"/>
  <c r="AE17" i="5"/>
  <c r="AD17" i="5"/>
  <c r="AC17" i="5"/>
  <c r="AB17" i="5"/>
  <c r="AA17" i="5"/>
  <c r="Y17" i="5"/>
  <c r="X17" i="5"/>
  <c r="W17" i="5"/>
  <c r="V17" i="5"/>
  <c r="U17" i="5"/>
  <c r="T17" i="5"/>
  <c r="S17" i="5"/>
  <c r="Q17" i="5"/>
  <c r="P17" i="5"/>
  <c r="O17" i="5"/>
  <c r="N17" i="5"/>
  <c r="M17" i="5"/>
  <c r="L17" i="5"/>
  <c r="K17" i="5"/>
  <c r="I17" i="5"/>
  <c r="H17" i="5"/>
  <c r="G17" i="5"/>
  <c r="F17" i="5"/>
  <c r="E17" i="5"/>
  <c r="D17" i="5"/>
  <c r="C17" i="5"/>
  <c r="B17" i="5"/>
  <c r="J15" i="5"/>
  <c r="J17" i="5" s="1"/>
  <c r="Z12" i="5"/>
  <c r="Z17" i="5" s="1"/>
  <c r="R12" i="5"/>
  <c r="R17" i="5" s="1"/>
  <c r="AP17" i="5"/>
  <c r="AO17" i="5"/>
  <c r="AG20" i="4"/>
  <c r="AF20" i="4"/>
  <c r="AE20" i="4"/>
  <c r="AD20" i="4"/>
  <c r="AC20" i="4"/>
  <c r="AB20" i="4"/>
  <c r="AA20" i="4"/>
  <c r="X20" i="4"/>
  <c r="W20" i="4"/>
  <c r="V20" i="4"/>
  <c r="U20" i="4"/>
  <c r="T20" i="4"/>
  <c r="S20" i="4"/>
  <c r="R20" i="4"/>
  <c r="O20" i="4"/>
  <c r="N20" i="4"/>
  <c r="M20" i="4"/>
  <c r="L20" i="4"/>
  <c r="K20" i="4"/>
  <c r="J20" i="4"/>
  <c r="G20" i="4"/>
  <c r="F20" i="4"/>
  <c r="E20" i="4"/>
  <c r="D20" i="4"/>
  <c r="C20" i="4"/>
  <c r="B20" i="4"/>
  <c r="Y20" i="4"/>
  <c r="P20" i="4"/>
  <c r="H20" i="4"/>
  <c r="AJ19" i="4"/>
  <c r="AI18" i="4"/>
  <c r="AH18" i="4"/>
  <c r="AJ18" i="4" s="1"/>
  <c r="AI14" i="4"/>
  <c r="AH14" i="4"/>
  <c r="AI13" i="4"/>
  <c r="Z13" i="4"/>
  <c r="I13" i="4"/>
  <c r="I20" i="4" s="1"/>
  <c r="AI12" i="4"/>
  <c r="Z12" i="4"/>
  <c r="Q12" i="4"/>
  <c r="Q20" i="4" s="1"/>
  <c r="AJ11" i="4"/>
  <c r="AI11" i="4"/>
  <c r="AJ10" i="4"/>
  <c r="AI10" i="4"/>
  <c r="AH20" i="4" l="1"/>
  <c r="Z20" i="4"/>
  <c r="AI20" i="4"/>
  <c r="AJ12" i="4"/>
  <c r="AJ13" i="4"/>
  <c r="AJ14" i="4"/>
  <c r="AJ20" i="4" l="1"/>
  <c r="AV25" i="2"/>
  <c r="AU25" i="2"/>
  <c r="AL25" i="2"/>
  <c r="AC25" i="2"/>
  <c r="T25" i="2"/>
  <c r="K25" i="2"/>
  <c r="O28" i="3"/>
  <c r="O27" i="3"/>
  <c r="K28" i="3"/>
  <c r="K27" i="3"/>
  <c r="F28" i="3"/>
  <c r="P28" i="3" s="1"/>
  <c r="F27" i="3"/>
  <c r="AT32" i="2"/>
  <c r="AS32" i="2"/>
  <c r="AJ32" i="2"/>
  <c r="AA32" i="2"/>
  <c r="P32" i="2"/>
  <c r="I32" i="2"/>
  <c r="AC21" i="2"/>
  <c r="T21" i="2"/>
  <c r="K21" i="2"/>
  <c r="K26" i="3"/>
  <c r="O26" i="3"/>
  <c r="F26" i="3"/>
  <c r="AU24" i="2"/>
  <c r="AV24" i="2"/>
  <c r="AL24" i="2"/>
  <c r="T24" i="2"/>
  <c r="K24" i="3"/>
  <c r="F24" i="3"/>
  <c r="AU22" i="2"/>
  <c r="AU23" i="2"/>
  <c r="AC24" i="2"/>
  <c r="AC23" i="2"/>
  <c r="AC22" i="2"/>
  <c r="AB32" i="2"/>
  <c r="AV15" i="2"/>
  <c r="O24" i="3"/>
  <c r="O23" i="3"/>
  <c r="K22" i="3"/>
  <c r="AV22" i="2"/>
  <c r="AV21" i="2"/>
  <c r="AV20" i="2"/>
  <c r="Q22" i="3" s="1"/>
  <c r="AU20" i="2"/>
  <c r="AL20" i="2"/>
  <c r="F22" i="3"/>
  <c r="AV19" i="2"/>
  <c r="AC20" i="2"/>
  <c r="AC19" i="2"/>
  <c r="T20" i="2"/>
  <c r="T19" i="2"/>
  <c r="K24" i="2"/>
  <c r="K23" i="2"/>
  <c r="K22" i="2"/>
  <c r="K20" i="2"/>
  <c r="K19" i="2"/>
  <c r="O20" i="3"/>
  <c r="O19" i="3"/>
  <c r="K20" i="3"/>
  <c r="K19" i="3"/>
  <c r="K18" i="3"/>
  <c r="O18" i="3"/>
  <c r="F20" i="3"/>
  <c r="F19" i="3"/>
  <c r="P19" i="3" s="1"/>
  <c r="F18" i="3"/>
  <c r="P18" i="3" s="1"/>
  <c r="K15" i="2"/>
  <c r="AU15" i="2"/>
  <c r="AL15" i="2"/>
  <c r="AC15" i="2"/>
  <c r="T15" i="2"/>
  <c r="AU13" i="2"/>
  <c r="T14" i="2"/>
  <c r="K14" i="2"/>
  <c r="AL12" i="2"/>
  <c r="T12" i="2"/>
  <c r="K18" i="2"/>
  <c r="K17" i="2"/>
  <c r="K16" i="2"/>
  <c r="K13" i="2"/>
  <c r="P26" i="3" l="1"/>
  <c r="P27" i="3"/>
  <c r="P22" i="3"/>
  <c r="W22" i="3" s="1"/>
  <c r="P20" i="3"/>
  <c r="W26" i="3"/>
  <c r="AW20" i="2"/>
  <c r="AW24" i="2"/>
  <c r="V26" i="3" s="1"/>
  <c r="AW25" i="2"/>
  <c r="Q26" i="3"/>
  <c r="P24" i="3"/>
  <c r="AW15" i="2"/>
  <c r="AW12" i="2"/>
  <c r="AV18" i="2"/>
  <c r="AV17" i="2"/>
  <c r="AV16" i="2"/>
  <c r="V22" i="3" l="1"/>
  <c r="R22" i="3"/>
  <c r="R26" i="3"/>
  <c r="X26" i="3" s="1"/>
  <c r="U26" i="3"/>
  <c r="U25" i="3"/>
  <c r="R32" i="2"/>
  <c r="F32" i="2"/>
  <c r="AU18" i="2" l="1"/>
  <c r="AU17" i="2"/>
  <c r="AL18" i="2"/>
  <c r="AL17" i="2"/>
  <c r="T18" i="2"/>
  <c r="AC18" i="2"/>
  <c r="AC17" i="2"/>
  <c r="T17" i="2"/>
  <c r="Q20" i="3"/>
  <c r="Q19" i="3"/>
  <c r="AU16" i="2"/>
  <c r="AL16" i="2"/>
  <c r="AC16" i="2"/>
  <c r="T16" i="2"/>
  <c r="Q18" i="3"/>
  <c r="U20" i="3" l="1"/>
  <c r="AW18" i="2"/>
  <c r="V20" i="3" s="1"/>
  <c r="AW17" i="2"/>
  <c r="U19" i="3"/>
  <c r="AW16" i="2"/>
  <c r="V18" i="3" s="1"/>
  <c r="R19" i="3" l="1"/>
  <c r="X19" i="3" s="1"/>
  <c r="V19" i="3"/>
  <c r="R20" i="3"/>
  <c r="X20" i="3" s="1"/>
  <c r="R18" i="3"/>
  <c r="X18" i="3" s="1"/>
  <c r="U18" i="3"/>
  <c r="W32" i="2" l="1"/>
  <c r="V32" i="2"/>
  <c r="Z32" i="2"/>
  <c r="U32" i="2"/>
  <c r="T23" i="2" l="1"/>
  <c r="T22" i="2" l="1"/>
  <c r="T13" i="2"/>
  <c r="AW21" i="2" l="1"/>
  <c r="AL23" i="2"/>
  <c r="AL22" i="2"/>
  <c r="AW22" i="2" s="1"/>
  <c r="AL13" i="2"/>
  <c r="AC13" i="2"/>
  <c r="AM32" i="2" l="1"/>
  <c r="AN32" i="2"/>
  <c r="AO32" i="2"/>
  <c r="AP32" i="2"/>
  <c r="K25" i="3" l="1"/>
  <c r="F25" i="3"/>
  <c r="K23" i="3"/>
  <c r="F23" i="3"/>
  <c r="K21" i="3"/>
  <c r="F21" i="3"/>
  <c r="K17" i="3"/>
  <c r="F17" i="3"/>
  <c r="K16" i="3"/>
  <c r="F16" i="3"/>
  <c r="K15" i="3"/>
  <c r="F15" i="3"/>
  <c r="K14" i="3"/>
  <c r="F14" i="3"/>
  <c r="AV23" i="2"/>
  <c r="Q24" i="3"/>
  <c r="AV14" i="2"/>
  <c r="AV13" i="2"/>
  <c r="AV12" i="2"/>
  <c r="C35" i="3"/>
  <c r="D35" i="3"/>
  <c r="E35" i="3"/>
  <c r="G35" i="3"/>
  <c r="H35" i="3"/>
  <c r="I35" i="3"/>
  <c r="J35" i="3"/>
  <c r="L35" i="3"/>
  <c r="M35" i="3"/>
  <c r="N35" i="3"/>
  <c r="B35" i="3"/>
  <c r="C32" i="2"/>
  <c r="D32" i="2"/>
  <c r="E32" i="2"/>
  <c r="J32" i="2"/>
  <c r="L32" i="2"/>
  <c r="M32" i="2"/>
  <c r="N32" i="2"/>
  <c r="O32" i="2"/>
  <c r="S32" i="2"/>
  <c r="X32" i="2"/>
  <c r="AD32" i="2"/>
  <c r="AE32" i="2"/>
  <c r="AF32" i="2"/>
  <c r="AG32" i="2"/>
  <c r="AK32" i="2"/>
  <c r="B32" i="2"/>
  <c r="O25" i="3"/>
  <c r="O21" i="3"/>
  <c r="O17" i="3"/>
  <c r="O16" i="3"/>
  <c r="O15" i="3"/>
  <c r="Q21" i="3" l="1"/>
  <c r="Q25" i="3"/>
  <c r="P14" i="3"/>
  <c r="W14" i="3" s="1"/>
  <c r="P25" i="3"/>
  <c r="W25" i="3" s="1"/>
  <c r="AW19" i="2"/>
  <c r="V21" i="3" s="1"/>
  <c r="P15" i="3"/>
  <c r="W15" i="3" s="1"/>
  <c r="Q14" i="3"/>
  <c r="AW23" i="2"/>
  <c r="AW14" i="2"/>
  <c r="V16" i="3" s="1"/>
  <c r="V14" i="3"/>
  <c r="AC32" i="2"/>
  <c r="Q15" i="3"/>
  <c r="Q23" i="3"/>
  <c r="T32" i="2"/>
  <c r="Q17" i="3"/>
  <c r="U17" i="3"/>
  <c r="AW13" i="2"/>
  <c r="V15" i="3" s="1"/>
  <c r="AL32" i="2"/>
  <c r="V17" i="3"/>
  <c r="V24" i="3"/>
  <c r="V23" i="3"/>
  <c r="K35" i="3"/>
  <c r="F35" i="3"/>
  <c r="P16" i="3"/>
  <c r="P17" i="3"/>
  <c r="W17" i="3" s="1"/>
  <c r="K32" i="2"/>
  <c r="Q16" i="3"/>
  <c r="U21" i="3"/>
  <c r="AV32" i="2"/>
  <c r="AU32" i="2"/>
  <c r="P21" i="3"/>
  <c r="P23" i="3"/>
  <c r="W23" i="3" s="1"/>
  <c r="U16" i="3" l="1"/>
  <c r="R16" i="3"/>
  <c r="X16" i="3" s="1"/>
  <c r="R25" i="3"/>
  <c r="X25" i="3" s="1"/>
  <c r="U24" i="3"/>
  <c r="R24" i="3"/>
  <c r="X24" i="3" s="1"/>
  <c r="U23" i="3"/>
  <c r="W21" i="3"/>
  <c r="R21" i="3"/>
  <c r="X21" i="3" s="1"/>
  <c r="R15" i="3"/>
  <c r="X15" i="3" s="1"/>
  <c r="V25" i="3"/>
  <c r="R14" i="3"/>
  <c r="X14" i="3" s="1"/>
  <c r="AW32" i="2"/>
  <c r="V35" i="3" s="1"/>
  <c r="U14" i="3"/>
  <c r="U35" i="3"/>
  <c r="R17" i="3"/>
  <c r="X17" i="3" s="1"/>
  <c r="U15" i="3"/>
  <c r="W16" i="3"/>
  <c r="R23" i="3"/>
  <c r="X23" i="3" s="1"/>
  <c r="P35" i="3"/>
  <c r="R35" i="3" l="1"/>
  <c r="G32" i="2"/>
  <c r="O35" i="3"/>
  <c r="Q35" i="3"/>
  <c r="X22" i="3" l="1"/>
</calcChain>
</file>

<file path=xl/sharedStrings.xml><?xml version="1.0" encoding="utf-8"?>
<sst xmlns="http://schemas.openxmlformats.org/spreadsheetml/2006/main" count="298" uniqueCount="127">
  <si>
    <t>1-А</t>
  </si>
  <si>
    <t>1-Б</t>
  </si>
  <si>
    <t>1-В</t>
  </si>
  <si>
    <t>1-Г</t>
  </si>
  <si>
    <t>1-Д</t>
  </si>
  <si>
    <t>к-сть класів</t>
  </si>
  <si>
    <t>к-сть учнів</t>
  </si>
  <si>
    <t>Товмачицький ліцей</t>
  </si>
  <si>
    <t>Саджавський ліцей</t>
  </si>
  <si>
    <t>Воскресинцівський ліцей</t>
  </si>
  <si>
    <t>2-А</t>
  </si>
  <si>
    <t>2-Б</t>
  </si>
  <si>
    <t>2-В</t>
  </si>
  <si>
    <t>2-Г</t>
  </si>
  <si>
    <t>2-Д</t>
  </si>
  <si>
    <t>2-І</t>
  </si>
  <si>
    <t>3-А</t>
  </si>
  <si>
    <t>3-Б</t>
  </si>
  <si>
    <t>3-Г</t>
  </si>
  <si>
    <t>к-сть  класів</t>
  </si>
  <si>
    <t>4-А</t>
  </si>
  <si>
    <t>4-Б</t>
  </si>
  <si>
    <t>4-В</t>
  </si>
  <si>
    <t>к-сть 1-4 класів</t>
  </si>
  <si>
    <t>к-сть учнів у 1-4 кл.</t>
  </si>
  <si>
    <t>4-Г</t>
  </si>
  <si>
    <t>3-Д</t>
  </si>
  <si>
    <t>5-А</t>
  </si>
  <si>
    <t>5-Б</t>
  </si>
  <si>
    <t>5-В</t>
  </si>
  <si>
    <t>5-Г</t>
  </si>
  <si>
    <t>5-Д</t>
  </si>
  <si>
    <t>6-А</t>
  </si>
  <si>
    <t>6-Б</t>
  </si>
  <si>
    <t>6-В</t>
  </si>
  <si>
    <t>6-Г</t>
  </si>
  <si>
    <t>7-А</t>
  </si>
  <si>
    <t>7-Б</t>
  </si>
  <si>
    <t>7-В</t>
  </si>
  <si>
    <t>7-Г</t>
  </si>
  <si>
    <t>8-А</t>
  </si>
  <si>
    <t>8-Б</t>
  </si>
  <si>
    <t>8-В</t>
  </si>
  <si>
    <t>8-Г</t>
  </si>
  <si>
    <t>9-А</t>
  </si>
  <si>
    <t>9-Б</t>
  </si>
  <si>
    <t>9-В</t>
  </si>
  <si>
    <t>9-Г</t>
  </si>
  <si>
    <t>к-сть учнів у 5-9 кл.</t>
  </si>
  <si>
    <t>10-А</t>
  </si>
  <si>
    <t>10-Б</t>
  </si>
  <si>
    <t>10-В</t>
  </si>
  <si>
    <t>11-А</t>
  </si>
  <si>
    <t>11-Б</t>
  </si>
  <si>
    <t>11-В</t>
  </si>
  <si>
    <t>к-сть  10-12 класів</t>
  </si>
  <si>
    <t>к-сть учнів 10-12 класах</t>
  </si>
  <si>
    <t>к-сть учнів у 1-12кл.</t>
  </si>
  <si>
    <t>Всього:</t>
  </si>
  <si>
    <t>Додаток 1</t>
  </si>
  <si>
    <t>до рішення виконавчого комітету</t>
  </si>
  <si>
    <t>Заклади загальної середньої освіти</t>
  </si>
  <si>
    <t>Наповнюваність</t>
  </si>
  <si>
    <t>І-ІV</t>
  </si>
  <si>
    <t>V-IX</t>
  </si>
  <si>
    <t>Коломийський ліцей №2</t>
  </si>
  <si>
    <t>Коломийський ліцей №3</t>
  </si>
  <si>
    <t>3-В</t>
  </si>
  <si>
    <t>Коломийський ліцей №4 імені Сергія Лисенка</t>
  </si>
  <si>
    <t>Коломийський ліцей №5 імені Т.Г.Шевченка</t>
  </si>
  <si>
    <t>Коломийський ліцей №6 імені Героя України Тараса Сенюка</t>
  </si>
  <si>
    <t>Коломийський ліцей №8</t>
  </si>
  <si>
    <t>Коломийський ліцей №9</t>
  </si>
  <si>
    <t>Коломийський ліцей імені М.Грушевського</t>
  </si>
  <si>
    <t>Коломийський ліцей №1 імені В.Стефаника</t>
  </si>
  <si>
    <t>З них інклюзивне навчання у:</t>
  </si>
  <si>
    <t>X-XII</t>
  </si>
  <si>
    <t>I-XII</t>
  </si>
  <si>
    <t>Продовження додатка 1</t>
  </si>
  <si>
    <t>1-І</t>
  </si>
  <si>
    <t>3-І</t>
  </si>
  <si>
    <t xml:space="preserve">4-I </t>
  </si>
  <si>
    <t>4-Д</t>
  </si>
  <si>
    <t>6-Д</t>
  </si>
  <si>
    <t>ГПД      (всього ставок)</t>
  </si>
  <si>
    <t>к-сть     5-9 класів</t>
  </si>
  <si>
    <t>к-сть     1-12 класів</t>
  </si>
  <si>
    <t>Коломийська початкова школа №20</t>
  </si>
  <si>
    <t>5-І</t>
  </si>
  <si>
    <t>7-Д</t>
  </si>
  <si>
    <t xml:space="preserve">Корницький ліцей </t>
  </si>
  <si>
    <t xml:space="preserve">Фактична мережа закладів загальної середньої освіти </t>
  </si>
  <si>
    <t>Коломийська філія №7 Коломийського ліцею №5 імені Т.Г.Шевченка</t>
  </si>
  <si>
    <t>Раківчицька філія Коломийського ліцею №5 імені Т.Г.Шевченка</t>
  </si>
  <si>
    <t>Шепарівцівська філія Коломийського ліцею №5 імені Т.Г.Шевченка</t>
  </si>
  <si>
    <t>Коломийська філія №10 Коломийського ліцею №9</t>
  </si>
  <si>
    <t xml:space="preserve">Коломийська філія №10 Коломийського ліцею №9 </t>
  </si>
  <si>
    <t>Іванівецька гімназія імені М.Вишиванюка</t>
  </si>
  <si>
    <t>на 2022/2023 навчальний рік</t>
  </si>
  <si>
    <t xml:space="preserve"> на 2022/2023 навчальний рік</t>
  </si>
  <si>
    <t>6-І</t>
  </si>
  <si>
    <t>8-Д</t>
  </si>
  <si>
    <t>вечірні класи:</t>
  </si>
  <si>
    <t>9-Д</t>
  </si>
  <si>
    <t>Заступник начальника управління освіти</t>
  </si>
  <si>
    <t>Юлія ТИМКІВ</t>
  </si>
  <si>
    <t>5-О</t>
  </si>
  <si>
    <t>7-О</t>
  </si>
  <si>
    <t>3-О</t>
  </si>
  <si>
    <t>Корницький ліцей</t>
  </si>
  <si>
    <t xml:space="preserve">Коломийська початкова школа №20 </t>
  </si>
  <si>
    <t>Коломийський ліцей  №6 імені Героя України Тараса Сенюка</t>
  </si>
  <si>
    <t>Воскресинцівсьий ліцей</t>
  </si>
  <si>
    <t>5-К</t>
  </si>
  <si>
    <t>6-К</t>
  </si>
  <si>
    <t>7-К</t>
  </si>
  <si>
    <t>8-К</t>
  </si>
  <si>
    <t>9-К</t>
  </si>
  <si>
    <t>9-П</t>
  </si>
  <si>
    <t xml:space="preserve">Іванівецька гімназія імені М.Вишиванюка </t>
  </si>
  <si>
    <t>Коломийська ліцей № 3</t>
  </si>
  <si>
    <t>Коломийський  ліцей №9</t>
  </si>
  <si>
    <t>1-Е</t>
  </si>
  <si>
    <t>4-Е</t>
  </si>
  <si>
    <t>8-М</t>
  </si>
  <si>
    <t>від 08.09.2022 № 315</t>
  </si>
  <si>
    <t>від  08.09.2022 № 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</si>
</sst>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4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17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indexed="17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9">
    <xf numFmtId="0" fontId="0" fillId="0" borderId="0" xfId="0"/>
    <xf numFmtId="0" fontId="2" fillId="2" borderId="7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4" fillId="2" borderId="0" xfId="0" applyFont="1" applyFill="1" applyAlignment="1"/>
    <xf numFmtId="0" fontId="1" fillId="2" borderId="0" xfId="0" applyFont="1" applyFill="1" applyBorder="1" applyAlignment="1">
      <alignment wrapText="1"/>
    </xf>
    <xf numFmtId="0" fontId="2" fillId="2" borderId="0" xfId="0" applyFont="1" applyFill="1" applyBorder="1"/>
    <xf numFmtId="0" fontId="1" fillId="2" borderId="0" xfId="0" applyFont="1" applyFill="1" applyBorder="1"/>
    <xf numFmtId="0" fontId="2" fillId="2" borderId="2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" fillId="2" borderId="0" xfId="0" applyFont="1" applyFill="1"/>
    <xf numFmtId="0" fontId="6" fillId="2" borderId="0" xfId="0" applyFont="1" applyFill="1"/>
    <xf numFmtId="0" fontId="5" fillId="2" borderId="0" xfId="0" applyFont="1" applyFill="1" applyBorder="1"/>
    <xf numFmtId="0" fontId="0" fillId="2" borderId="0" xfId="0" applyFill="1" applyAlignment="1">
      <alignment wrapText="1"/>
    </xf>
    <xf numFmtId="0" fontId="0" fillId="2" borderId="0" xfId="0" applyFill="1"/>
    <xf numFmtId="0" fontId="2" fillId="2" borderId="0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/>
    <xf numFmtId="0" fontId="2" fillId="2" borderId="0" xfId="0" applyFont="1" applyFill="1"/>
    <xf numFmtId="0" fontId="3" fillId="2" borderId="2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wrapText="1"/>
    </xf>
    <xf numFmtId="0" fontId="4" fillId="2" borderId="26" xfId="0" applyFont="1" applyFill="1" applyBorder="1" applyAlignment="1">
      <alignment wrapText="1"/>
    </xf>
    <xf numFmtId="0" fontId="4" fillId="2" borderId="9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4" fillId="2" borderId="10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horizontal="center" vertical="center"/>
    </xf>
    <xf numFmtId="164" fontId="4" fillId="2" borderId="10" xfId="0" applyNumberFormat="1" applyFont="1" applyFill="1" applyBorder="1" applyAlignment="1">
      <alignment horizontal="center" vertical="center"/>
    </xf>
    <xf numFmtId="164" fontId="4" fillId="2" borderId="15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1" fillId="2" borderId="12" xfId="0" applyFont="1" applyFill="1" applyBorder="1"/>
    <xf numFmtId="0" fontId="9" fillId="5" borderId="12" xfId="0" applyFont="1" applyFill="1" applyBorder="1" applyAlignment="1">
      <alignment horizontal="center" vertical="center"/>
    </xf>
    <xf numFmtId="0" fontId="0" fillId="2" borderId="12" xfId="0" applyFill="1" applyBorder="1"/>
    <xf numFmtId="0" fontId="4" fillId="6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/>
    <xf numFmtId="0" fontId="3" fillId="2" borderId="34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wrapText="1"/>
    </xf>
    <xf numFmtId="0" fontId="14" fillId="2" borderId="1" xfId="0" applyFont="1" applyFill="1" applyBorder="1" applyAlignment="1">
      <alignment wrapText="1"/>
    </xf>
    <xf numFmtId="0" fontId="14" fillId="2" borderId="6" xfId="0" applyFont="1" applyFill="1" applyBorder="1" applyAlignment="1">
      <alignment wrapText="1"/>
    </xf>
    <xf numFmtId="0" fontId="15" fillId="2" borderId="12" xfId="0" applyFont="1" applyFill="1" applyBorder="1" applyAlignment="1">
      <alignment horizontal="left" wrapText="1"/>
    </xf>
    <xf numFmtId="0" fontId="15" fillId="2" borderId="12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5" fillId="2" borderId="24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wrapText="1"/>
    </xf>
    <xf numFmtId="0" fontId="15" fillId="2" borderId="10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5" fillId="2" borderId="31" xfId="0" applyFont="1" applyFill="1" applyBorder="1" applyAlignment="1">
      <alignment horizontal="center" vertical="center"/>
    </xf>
    <xf numFmtId="0" fontId="16" fillId="3" borderId="31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wrapText="1"/>
    </xf>
    <xf numFmtId="0" fontId="17" fillId="2" borderId="6" xfId="0" applyFont="1" applyFill="1" applyBorder="1" applyAlignment="1">
      <alignment wrapText="1"/>
    </xf>
    <xf numFmtId="0" fontId="15" fillId="2" borderId="14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wrapText="1"/>
    </xf>
    <xf numFmtId="0" fontId="16" fillId="2" borderId="2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/>
    </xf>
    <xf numFmtId="0" fontId="0" fillId="0" borderId="0" xfId="0" applyFont="1"/>
    <xf numFmtId="0" fontId="18" fillId="0" borderId="0" xfId="0" applyFont="1"/>
    <xf numFmtId="0" fontId="16" fillId="2" borderId="7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center" vertical="center"/>
    </xf>
    <xf numFmtId="0" fontId="15" fillId="2" borderId="34" xfId="0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center" vertical="center" wrapText="1"/>
    </xf>
    <xf numFmtId="0" fontId="16" fillId="3" borderId="13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horizontal="center" vertical="center"/>
    </xf>
    <xf numFmtId="0" fontId="16" fillId="3" borderId="32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13" fillId="2" borderId="27" xfId="0" applyFont="1" applyFill="1" applyBorder="1" applyAlignment="1">
      <alignment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9" fillId="3" borderId="27" xfId="0" applyFont="1" applyFill="1" applyBorder="1" applyAlignment="1">
      <alignment horizontal="center" vertical="center" wrapText="1"/>
    </xf>
    <xf numFmtId="0" fontId="16" fillId="3" borderId="33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 wrapText="1"/>
    </xf>
    <xf numFmtId="0" fontId="16" fillId="3" borderId="35" xfId="0" applyFont="1" applyFill="1" applyBorder="1" applyAlignment="1">
      <alignment horizontal="center" vertical="center"/>
    </xf>
    <xf numFmtId="0" fontId="16" fillId="3" borderId="36" xfId="0" applyFont="1" applyFill="1" applyBorder="1" applyAlignment="1">
      <alignment horizontal="center" vertical="center"/>
    </xf>
    <xf numFmtId="0" fontId="16" fillId="3" borderId="34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 wrapText="1"/>
    </xf>
    <xf numFmtId="0" fontId="19" fillId="2" borderId="34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 vertical="center"/>
    </xf>
    <xf numFmtId="0" fontId="16" fillId="2" borderId="36" xfId="0" applyFont="1" applyFill="1" applyBorder="1" applyAlignment="1">
      <alignment horizontal="center" vertical="center"/>
    </xf>
    <xf numFmtId="0" fontId="16" fillId="2" borderId="37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 wrapText="1"/>
    </xf>
    <xf numFmtId="0" fontId="19" fillId="3" borderId="38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2" fillId="2" borderId="0" xfId="0" applyFont="1" applyFill="1" applyAlignment="1"/>
    <xf numFmtId="0" fontId="12" fillId="2" borderId="0" xfId="0" applyFont="1" applyFill="1"/>
    <xf numFmtId="0" fontId="3" fillId="2" borderId="0" xfId="0" applyFont="1" applyFill="1" applyBorder="1" applyAlignment="1">
      <alignment horizontal="center"/>
    </xf>
    <xf numFmtId="0" fontId="12" fillId="2" borderId="0" xfId="0" applyFont="1" applyFill="1" applyAlignment="1">
      <alignment wrapText="1"/>
    </xf>
    <xf numFmtId="0" fontId="12" fillId="2" borderId="0" xfId="0" applyFont="1" applyFill="1" applyBorder="1"/>
    <xf numFmtId="0" fontId="12" fillId="2" borderId="0" xfId="0" applyFont="1" applyFill="1" applyBorder="1" applyAlignment="1">
      <alignment wrapText="1"/>
    </xf>
    <xf numFmtId="0" fontId="4" fillId="2" borderId="0" xfId="0" applyFont="1" applyFill="1" applyBorder="1"/>
    <xf numFmtId="0" fontId="21" fillId="0" borderId="0" xfId="0" applyFont="1"/>
    <xf numFmtId="0" fontId="3" fillId="2" borderId="27" xfId="0" applyFont="1" applyFill="1" applyBorder="1" applyAlignment="1">
      <alignment horizontal="center" vertical="center"/>
    </xf>
    <xf numFmtId="0" fontId="10" fillId="2" borderId="40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wrapText="1"/>
    </xf>
    <xf numFmtId="0" fontId="3" fillId="2" borderId="43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wrapText="1"/>
    </xf>
    <xf numFmtId="0" fontId="10" fillId="3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vertical="center" wrapText="1"/>
    </xf>
    <xf numFmtId="0" fontId="3" fillId="2" borderId="42" xfId="0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3" fillId="2" borderId="44" xfId="0" applyNumberFormat="1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0" fontId="3" fillId="3" borderId="50" xfId="0" applyFont="1" applyFill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/>
    </xf>
    <xf numFmtId="164" fontId="3" fillId="2" borderId="42" xfId="0" applyNumberFormat="1" applyFont="1" applyFill="1" applyBorder="1" applyAlignment="1">
      <alignment horizontal="center" vertical="center"/>
    </xf>
    <xf numFmtId="164" fontId="3" fillId="2" borderId="43" xfId="0" applyNumberFormat="1" applyFont="1" applyFill="1" applyBorder="1" applyAlignment="1">
      <alignment horizontal="center" vertical="center"/>
    </xf>
    <xf numFmtId="164" fontId="10" fillId="2" borderId="45" xfId="0" applyNumberFormat="1" applyFont="1" applyFill="1" applyBorder="1" applyAlignment="1">
      <alignment horizontal="center" vertical="center"/>
    </xf>
    <xf numFmtId="164" fontId="4" fillId="2" borderId="12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/>
    </xf>
    <xf numFmtId="0" fontId="5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wrapText="1"/>
    </xf>
    <xf numFmtId="0" fontId="3" fillId="2" borderId="1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20" fillId="0" borderId="39" xfId="0" applyFont="1" applyBorder="1" applyAlignment="1">
      <alignment horizontal="left"/>
    </xf>
  </cellXfs>
  <cellStyles count="1"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80"/>
  <sheetViews>
    <sheetView topLeftCell="B1" zoomScale="69" zoomScaleNormal="69" workbookViewId="0">
      <selection activeCell="U11" sqref="U11"/>
    </sheetView>
  </sheetViews>
  <sheetFormatPr defaultRowHeight="15.75" x14ac:dyDescent="0.25"/>
  <cols>
    <col min="1" max="1" width="48.85546875" style="19" customWidth="1"/>
    <col min="2" max="2" width="5.5703125" style="10" customWidth="1"/>
    <col min="3" max="3" width="6.85546875" style="10" customWidth="1"/>
    <col min="4" max="4" width="6.7109375" style="10" customWidth="1"/>
    <col min="5" max="5" width="6.28515625" style="10" customWidth="1"/>
    <col min="6" max="8" width="6.140625" style="10" customWidth="1"/>
    <col min="9" max="9" width="8" style="10" customWidth="1"/>
    <col min="10" max="10" width="7.42578125" style="10" customWidth="1"/>
    <col min="11" max="11" width="5.28515625" style="10" customWidth="1"/>
    <col min="12" max="12" width="6.5703125" style="10" customWidth="1"/>
    <col min="13" max="13" width="6.140625" style="10" customWidth="1"/>
    <col min="14" max="14" width="6" style="10" customWidth="1"/>
    <col min="15" max="15" width="5.42578125" style="10" customWidth="1"/>
    <col min="16" max="16" width="6" style="10" customWidth="1"/>
    <col min="17" max="17" width="7" style="10" customWidth="1"/>
    <col min="18" max="18" width="7.140625" style="10" customWidth="1"/>
    <col min="19" max="19" width="6.5703125" style="10" customWidth="1"/>
    <col min="20" max="20" width="5.28515625" style="10" customWidth="1"/>
    <col min="21" max="21" width="6.7109375" style="10" customWidth="1"/>
    <col min="22" max="23" width="5.42578125" style="10" customWidth="1"/>
    <col min="24" max="24" width="6.28515625" style="10" customWidth="1"/>
    <col min="25" max="25" width="6.28515625" style="101" customWidth="1"/>
    <col min="26" max="26" width="7.42578125" style="10" customWidth="1"/>
    <col min="27" max="27" width="8.28515625" style="10" customWidth="1"/>
    <col min="28" max="28" width="5.42578125" style="10" customWidth="1"/>
    <col min="29" max="29" width="5.85546875" style="10" customWidth="1"/>
    <col min="30" max="30" width="6.85546875" style="10" customWidth="1"/>
    <col min="31" max="31" width="5.5703125" style="10" customWidth="1"/>
    <col min="32" max="33" width="5.7109375" style="10" customWidth="1"/>
    <col min="34" max="34" width="6.28515625" style="10" customWidth="1"/>
    <col min="35" max="35" width="7.7109375" style="10" customWidth="1"/>
    <col min="36" max="36" width="6.85546875" style="10" customWidth="1"/>
    <col min="37" max="37" width="10.28515625" style="10" customWidth="1"/>
    <col min="38" max="38" width="11.5703125" style="10" customWidth="1"/>
    <col min="39" max="39" width="9.7109375" style="10" customWidth="1"/>
    <col min="40" max="16384" width="9.140625" style="10"/>
  </cols>
  <sheetData>
    <row r="1" spans="1:39" x14ac:dyDescent="0.25">
      <c r="Y1" s="7"/>
    </row>
    <row r="2" spans="1:39" ht="18.75" x14ac:dyDescent="0.3">
      <c r="Y2" s="7"/>
      <c r="AB2" s="20"/>
      <c r="AC2" s="20"/>
      <c r="AD2" s="20"/>
      <c r="AE2" s="20"/>
      <c r="AF2" s="20"/>
      <c r="AG2" s="20"/>
      <c r="AH2" s="20"/>
      <c r="AI2" s="20"/>
      <c r="AJ2" s="4" t="s">
        <v>59</v>
      </c>
    </row>
    <row r="3" spans="1:39" ht="18.75" x14ac:dyDescent="0.3">
      <c r="Y3" s="7"/>
      <c r="AB3" s="20"/>
      <c r="AC3" s="20"/>
      <c r="AD3" s="20"/>
      <c r="AE3" s="20"/>
      <c r="AF3" s="20"/>
      <c r="AG3" s="20"/>
      <c r="AH3" s="20"/>
      <c r="AI3" s="20"/>
      <c r="AJ3" s="4" t="s">
        <v>60</v>
      </c>
    </row>
    <row r="4" spans="1:39" ht="18.75" x14ac:dyDescent="0.3">
      <c r="Y4" s="7"/>
      <c r="AB4" s="20"/>
      <c r="AC4" s="20"/>
      <c r="AD4" s="20"/>
      <c r="AE4" s="20"/>
      <c r="AF4" s="20"/>
      <c r="AG4" s="20"/>
      <c r="AH4" s="20"/>
      <c r="AI4" s="20"/>
      <c r="AJ4" s="4" t="s">
        <v>126</v>
      </c>
    </row>
    <row r="5" spans="1:39" ht="25.5" customHeight="1" x14ac:dyDescent="0.3">
      <c r="A5" s="5"/>
      <c r="B5" s="226" t="s">
        <v>91</v>
      </c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</row>
    <row r="6" spans="1:39" ht="20.25" x14ac:dyDescent="0.3">
      <c r="A6" s="5"/>
      <c r="B6" s="227" t="s">
        <v>98</v>
      </c>
      <c r="C6" s="227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7"/>
      <c r="U6" s="227"/>
      <c r="V6" s="227"/>
      <c r="W6" s="227"/>
      <c r="X6" s="227"/>
      <c r="Y6" s="227"/>
      <c r="Z6" s="227"/>
      <c r="AA6" s="227"/>
      <c r="AB6" s="227"/>
      <c r="AC6" s="227"/>
      <c r="AD6" s="227"/>
      <c r="AE6" s="227"/>
      <c r="AF6" s="227"/>
      <c r="AG6" s="227"/>
      <c r="AH6" s="227"/>
      <c r="AI6" s="227"/>
      <c r="AJ6" s="227"/>
      <c r="AK6" s="227"/>
      <c r="AL6" s="15"/>
    </row>
    <row r="7" spans="1:39" ht="14.25" customHeight="1" thickBot="1" x14ac:dyDescent="0.3">
      <c r="A7" s="5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</row>
    <row r="8" spans="1:39" ht="99" customHeight="1" thickBot="1" x14ac:dyDescent="0.3">
      <c r="A8" s="1" t="s">
        <v>61</v>
      </c>
      <c r="B8" s="22" t="s">
        <v>0</v>
      </c>
      <c r="C8" s="22" t="s">
        <v>1</v>
      </c>
      <c r="D8" s="22" t="s">
        <v>2</v>
      </c>
      <c r="E8" s="22" t="s">
        <v>3</v>
      </c>
      <c r="F8" s="22" t="s">
        <v>4</v>
      </c>
      <c r="G8" s="23" t="s">
        <v>122</v>
      </c>
      <c r="H8" s="23" t="s">
        <v>79</v>
      </c>
      <c r="I8" s="63" t="s">
        <v>5</v>
      </c>
      <c r="J8" s="64" t="s">
        <v>6</v>
      </c>
      <c r="K8" s="22" t="s">
        <v>10</v>
      </c>
      <c r="L8" s="22" t="s">
        <v>11</v>
      </c>
      <c r="M8" s="22" t="s">
        <v>12</v>
      </c>
      <c r="N8" s="22" t="s">
        <v>13</v>
      </c>
      <c r="O8" s="22" t="s">
        <v>14</v>
      </c>
      <c r="P8" s="23" t="s">
        <v>15</v>
      </c>
      <c r="Q8" s="63" t="s">
        <v>5</v>
      </c>
      <c r="R8" s="65" t="s">
        <v>6</v>
      </c>
      <c r="S8" s="24" t="s">
        <v>16</v>
      </c>
      <c r="T8" s="22" t="s">
        <v>17</v>
      </c>
      <c r="U8" s="22" t="s">
        <v>67</v>
      </c>
      <c r="V8" s="22" t="s">
        <v>18</v>
      </c>
      <c r="W8" s="22" t="s">
        <v>26</v>
      </c>
      <c r="X8" s="23" t="s">
        <v>80</v>
      </c>
      <c r="Y8" s="106" t="s">
        <v>108</v>
      </c>
      <c r="Z8" s="66" t="s">
        <v>19</v>
      </c>
      <c r="AA8" s="65" t="s">
        <v>6</v>
      </c>
      <c r="AB8" s="24" t="s">
        <v>20</v>
      </c>
      <c r="AC8" s="22" t="s">
        <v>21</v>
      </c>
      <c r="AD8" s="22" t="s">
        <v>22</v>
      </c>
      <c r="AE8" s="22" t="s">
        <v>25</v>
      </c>
      <c r="AF8" s="22" t="s">
        <v>82</v>
      </c>
      <c r="AG8" s="23" t="s">
        <v>123</v>
      </c>
      <c r="AH8" s="23" t="s">
        <v>81</v>
      </c>
      <c r="AI8" s="63" t="s">
        <v>5</v>
      </c>
      <c r="AJ8" s="65" t="s">
        <v>6</v>
      </c>
      <c r="AK8" s="66" t="s">
        <v>23</v>
      </c>
      <c r="AL8" s="67" t="s">
        <v>24</v>
      </c>
      <c r="AM8" s="70" t="s">
        <v>84</v>
      </c>
    </row>
    <row r="9" spans="1:39" ht="37.5" x14ac:dyDescent="0.3">
      <c r="A9" s="28" t="s">
        <v>74</v>
      </c>
      <c r="B9" s="31">
        <v>28</v>
      </c>
      <c r="C9" s="31">
        <v>30</v>
      </c>
      <c r="D9" s="31">
        <v>33</v>
      </c>
      <c r="E9" s="31">
        <v>32</v>
      </c>
      <c r="F9" s="31">
        <v>13</v>
      </c>
      <c r="G9" s="31">
        <v>14</v>
      </c>
      <c r="H9" s="32">
        <v>28</v>
      </c>
      <c r="I9" s="33">
        <v>7</v>
      </c>
      <c r="J9" s="34">
        <f>SUM(B9,C9,D9,E9,F9,G9,H9)</f>
        <v>178</v>
      </c>
      <c r="K9" s="35">
        <v>20</v>
      </c>
      <c r="L9" s="36">
        <v>31</v>
      </c>
      <c r="M9" s="36">
        <v>27</v>
      </c>
      <c r="N9" s="35">
        <v>18</v>
      </c>
      <c r="O9" s="35">
        <v>24</v>
      </c>
      <c r="P9" s="37">
        <v>29</v>
      </c>
      <c r="Q9" s="38">
        <v>6</v>
      </c>
      <c r="R9" s="39">
        <f>SUM(K9:P9)</f>
        <v>149</v>
      </c>
      <c r="S9" s="35">
        <v>30</v>
      </c>
      <c r="T9" s="36">
        <v>21</v>
      </c>
      <c r="U9" s="36">
        <v>29</v>
      </c>
      <c r="V9" s="36">
        <v>21</v>
      </c>
      <c r="W9" s="35">
        <v>15</v>
      </c>
      <c r="X9" s="37">
        <v>27</v>
      </c>
      <c r="Y9" s="35">
        <v>26</v>
      </c>
      <c r="Z9" s="40">
        <v>7</v>
      </c>
      <c r="AA9" s="39">
        <f>SUM(S9:Y9)</f>
        <v>169</v>
      </c>
      <c r="AB9" s="35">
        <v>28</v>
      </c>
      <c r="AC9" s="36">
        <v>29</v>
      </c>
      <c r="AD9" s="36">
        <v>28</v>
      </c>
      <c r="AE9" s="36">
        <v>26</v>
      </c>
      <c r="AF9" s="35">
        <v>20</v>
      </c>
      <c r="AG9" s="35">
        <v>23</v>
      </c>
      <c r="AH9" s="37">
        <v>31</v>
      </c>
      <c r="AI9" s="38">
        <v>7</v>
      </c>
      <c r="AJ9" s="39">
        <f>SUM(AB9:AH9)</f>
        <v>185</v>
      </c>
      <c r="AK9" s="40">
        <f t="shared" ref="AK9:AK22" si="0">SUM(I9,Q9,Z9,AI9)</f>
        <v>27</v>
      </c>
      <c r="AL9" s="41">
        <f t="shared" ref="AL9:AL22" si="1">SUM(J9,R9,AA9,AJ9)</f>
        <v>681</v>
      </c>
      <c r="AM9" s="185">
        <v>5</v>
      </c>
    </row>
    <row r="10" spans="1:39" ht="27" customHeight="1" x14ac:dyDescent="0.3">
      <c r="A10" s="29" t="s">
        <v>65</v>
      </c>
      <c r="B10" s="42">
        <v>24</v>
      </c>
      <c r="C10" s="42">
        <v>24</v>
      </c>
      <c r="D10" s="42"/>
      <c r="E10" s="42"/>
      <c r="F10" s="42"/>
      <c r="G10" s="43"/>
      <c r="H10" s="43"/>
      <c r="I10" s="44">
        <v>2</v>
      </c>
      <c r="J10" s="45">
        <f>SUM(B10:D10)</f>
        <v>48</v>
      </c>
      <c r="K10" s="46">
        <v>21</v>
      </c>
      <c r="L10" s="47">
        <v>24</v>
      </c>
      <c r="M10" s="47">
        <v>24</v>
      </c>
      <c r="N10" s="47"/>
      <c r="O10" s="47"/>
      <c r="P10" s="48"/>
      <c r="Q10" s="49">
        <v>3</v>
      </c>
      <c r="R10" s="50">
        <f>SUM(K10,L10,M10,N10,O10,P10)</f>
        <v>69</v>
      </c>
      <c r="S10" s="46">
        <v>30</v>
      </c>
      <c r="T10" s="47">
        <v>31</v>
      </c>
      <c r="U10" s="47"/>
      <c r="V10" s="47"/>
      <c r="W10" s="47"/>
      <c r="X10" s="48"/>
      <c r="Y10" s="47"/>
      <c r="Z10" s="51">
        <v>2</v>
      </c>
      <c r="AA10" s="50">
        <f>SUM(S10,T10,U10,V10,W10,X10)</f>
        <v>61</v>
      </c>
      <c r="AB10" s="46">
        <v>29</v>
      </c>
      <c r="AC10" s="47">
        <v>31</v>
      </c>
      <c r="AD10" s="47">
        <v>27</v>
      </c>
      <c r="AE10" s="47"/>
      <c r="AF10" s="47"/>
      <c r="AG10" s="48"/>
      <c r="AH10" s="48"/>
      <c r="AI10" s="49">
        <v>3</v>
      </c>
      <c r="AJ10" s="50">
        <f>SUM(AB10,AC10,AD10,AE10,AH10)</f>
        <v>87</v>
      </c>
      <c r="AK10" s="51">
        <f t="shared" si="0"/>
        <v>10</v>
      </c>
      <c r="AL10" s="52">
        <f t="shared" si="1"/>
        <v>265</v>
      </c>
      <c r="AM10" s="186">
        <v>2</v>
      </c>
    </row>
    <row r="11" spans="1:39" ht="37.5" x14ac:dyDescent="0.3">
      <c r="A11" s="29" t="s">
        <v>68</v>
      </c>
      <c r="B11" s="42">
        <v>30</v>
      </c>
      <c r="C11" s="42">
        <v>30</v>
      </c>
      <c r="D11" s="42">
        <v>30</v>
      </c>
      <c r="E11" s="42">
        <v>30</v>
      </c>
      <c r="F11" s="42">
        <v>23</v>
      </c>
      <c r="G11" s="42">
        <v>20</v>
      </c>
      <c r="H11" s="43"/>
      <c r="I11" s="44">
        <v>6</v>
      </c>
      <c r="J11" s="34">
        <f>SUM(B11,C11,D11,E11,F11,G11,H11)</f>
        <v>163</v>
      </c>
      <c r="K11" s="46">
        <v>30</v>
      </c>
      <c r="L11" s="47">
        <v>30</v>
      </c>
      <c r="M11" s="47">
        <v>30</v>
      </c>
      <c r="N11" s="47">
        <v>28</v>
      </c>
      <c r="O11" s="46">
        <v>17</v>
      </c>
      <c r="P11" s="48">
        <v>20</v>
      </c>
      <c r="Q11" s="49">
        <v>6</v>
      </c>
      <c r="R11" s="50">
        <f t="shared" ref="R11:R22" si="2">SUM(K11:P11)</f>
        <v>155</v>
      </c>
      <c r="S11" s="46">
        <v>31</v>
      </c>
      <c r="T11" s="47">
        <v>32</v>
      </c>
      <c r="U11" s="47">
        <v>32</v>
      </c>
      <c r="V11" s="47">
        <v>30</v>
      </c>
      <c r="W11" s="47">
        <v>27</v>
      </c>
      <c r="X11" s="48">
        <v>23</v>
      </c>
      <c r="Y11" s="47"/>
      <c r="Z11" s="51">
        <v>6</v>
      </c>
      <c r="AA11" s="50">
        <f t="shared" ref="AA11:AA16" si="3">SUM(S11:X11)</f>
        <v>175</v>
      </c>
      <c r="AB11" s="46">
        <v>30</v>
      </c>
      <c r="AC11" s="47">
        <v>30</v>
      </c>
      <c r="AD11" s="47">
        <v>30</v>
      </c>
      <c r="AE11" s="47">
        <v>29</v>
      </c>
      <c r="AF11" s="47">
        <v>30</v>
      </c>
      <c r="AG11" s="48">
        <v>32</v>
      </c>
      <c r="AH11" s="48">
        <v>20</v>
      </c>
      <c r="AI11" s="49">
        <v>7</v>
      </c>
      <c r="AJ11" s="50">
        <f t="shared" ref="AJ11:AJ22" si="4">SUM(AC11:AH11,AB11)</f>
        <v>201</v>
      </c>
      <c r="AK11" s="51">
        <f t="shared" si="0"/>
        <v>25</v>
      </c>
      <c r="AL11" s="52">
        <f t="shared" si="1"/>
        <v>694</v>
      </c>
      <c r="AM11" s="186">
        <v>6.5</v>
      </c>
    </row>
    <row r="12" spans="1:39" ht="37.5" x14ac:dyDescent="0.3">
      <c r="A12" s="29" t="s">
        <v>69</v>
      </c>
      <c r="B12" s="42">
        <v>26</v>
      </c>
      <c r="C12" s="42">
        <v>23</v>
      </c>
      <c r="D12" s="42"/>
      <c r="E12" s="42"/>
      <c r="F12" s="42"/>
      <c r="G12" s="43"/>
      <c r="H12" s="113">
        <v>25</v>
      </c>
      <c r="I12" s="44">
        <v>3</v>
      </c>
      <c r="J12" s="34">
        <f t="shared" ref="J12:J22" si="5">SUM(B12,C12,D12,E12,F12,H12)</f>
        <v>74</v>
      </c>
      <c r="K12" s="54">
        <v>29</v>
      </c>
      <c r="L12" s="47">
        <v>29</v>
      </c>
      <c r="M12" s="47">
        <v>29</v>
      </c>
      <c r="N12" s="47"/>
      <c r="O12" s="47"/>
      <c r="P12" s="48"/>
      <c r="Q12" s="49">
        <v>3</v>
      </c>
      <c r="R12" s="50">
        <f t="shared" si="2"/>
        <v>87</v>
      </c>
      <c r="S12" s="54">
        <v>21</v>
      </c>
      <c r="T12" s="47">
        <v>26</v>
      </c>
      <c r="U12" s="47">
        <v>26</v>
      </c>
      <c r="V12" s="47"/>
      <c r="W12" s="47"/>
      <c r="X12" s="48"/>
      <c r="Y12" s="47"/>
      <c r="Z12" s="51">
        <v>3</v>
      </c>
      <c r="AA12" s="50">
        <f t="shared" si="3"/>
        <v>73</v>
      </c>
      <c r="AB12" s="54">
        <v>29</v>
      </c>
      <c r="AC12" s="47">
        <v>28</v>
      </c>
      <c r="AD12" s="47">
        <v>30</v>
      </c>
      <c r="AE12" s="47"/>
      <c r="AF12" s="47"/>
      <c r="AG12" s="48"/>
      <c r="AH12" s="48"/>
      <c r="AI12" s="49">
        <v>3</v>
      </c>
      <c r="AJ12" s="50">
        <f t="shared" si="4"/>
        <v>87</v>
      </c>
      <c r="AK12" s="51">
        <f t="shared" si="0"/>
        <v>12</v>
      </c>
      <c r="AL12" s="52">
        <f t="shared" si="1"/>
        <v>321</v>
      </c>
      <c r="AM12" s="186">
        <v>5</v>
      </c>
    </row>
    <row r="13" spans="1:39" ht="39" customHeight="1" x14ac:dyDescent="0.3">
      <c r="A13" s="29" t="s">
        <v>92</v>
      </c>
      <c r="B13" s="42">
        <v>30</v>
      </c>
      <c r="C13" s="42"/>
      <c r="D13" s="42"/>
      <c r="E13" s="42"/>
      <c r="F13" s="42"/>
      <c r="G13" s="43"/>
      <c r="H13" s="43"/>
      <c r="I13" s="44">
        <v>1</v>
      </c>
      <c r="J13" s="34">
        <f t="shared" si="5"/>
        <v>30</v>
      </c>
      <c r="K13" s="46">
        <v>30</v>
      </c>
      <c r="L13" s="47"/>
      <c r="M13" s="47"/>
      <c r="N13" s="47"/>
      <c r="O13" s="47"/>
      <c r="P13" s="48"/>
      <c r="Q13" s="49">
        <v>1</v>
      </c>
      <c r="R13" s="50">
        <f t="shared" si="2"/>
        <v>30</v>
      </c>
      <c r="S13" s="46">
        <v>23</v>
      </c>
      <c r="T13" s="47">
        <v>19</v>
      </c>
      <c r="U13" s="47"/>
      <c r="V13" s="47"/>
      <c r="W13" s="47"/>
      <c r="X13" s="48"/>
      <c r="Y13" s="47"/>
      <c r="Z13" s="51">
        <v>2</v>
      </c>
      <c r="AA13" s="50">
        <f t="shared" si="3"/>
        <v>42</v>
      </c>
      <c r="AB13" s="46">
        <v>31</v>
      </c>
      <c r="AC13" s="47"/>
      <c r="AD13" s="47"/>
      <c r="AE13" s="47"/>
      <c r="AF13" s="47"/>
      <c r="AG13" s="48"/>
      <c r="AH13" s="48"/>
      <c r="AI13" s="49">
        <v>1</v>
      </c>
      <c r="AJ13" s="50">
        <f t="shared" si="4"/>
        <v>31</v>
      </c>
      <c r="AK13" s="51">
        <f t="shared" si="0"/>
        <v>5</v>
      </c>
      <c r="AL13" s="52">
        <f t="shared" si="1"/>
        <v>133</v>
      </c>
      <c r="AM13" s="186"/>
    </row>
    <row r="14" spans="1:39" ht="36.75" customHeight="1" x14ac:dyDescent="0.3">
      <c r="A14" s="29" t="s">
        <v>93</v>
      </c>
      <c r="B14" s="42">
        <v>14</v>
      </c>
      <c r="C14" s="42"/>
      <c r="D14" s="42"/>
      <c r="E14" s="42"/>
      <c r="F14" s="42"/>
      <c r="G14" s="43"/>
      <c r="H14" s="43"/>
      <c r="I14" s="44">
        <v>1</v>
      </c>
      <c r="J14" s="34">
        <f t="shared" si="5"/>
        <v>14</v>
      </c>
      <c r="K14" s="46">
        <v>13</v>
      </c>
      <c r="L14" s="47"/>
      <c r="M14" s="47"/>
      <c r="N14" s="47"/>
      <c r="O14" s="47"/>
      <c r="P14" s="48"/>
      <c r="Q14" s="49">
        <v>1</v>
      </c>
      <c r="R14" s="50">
        <f t="shared" si="2"/>
        <v>13</v>
      </c>
      <c r="S14" s="46">
        <v>12</v>
      </c>
      <c r="T14" s="47"/>
      <c r="U14" s="47"/>
      <c r="V14" s="47"/>
      <c r="W14" s="47"/>
      <c r="X14" s="48"/>
      <c r="Y14" s="47"/>
      <c r="Z14" s="51">
        <v>1</v>
      </c>
      <c r="AA14" s="50">
        <f t="shared" si="3"/>
        <v>12</v>
      </c>
      <c r="AB14" s="46">
        <v>17</v>
      </c>
      <c r="AC14" s="47"/>
      <c r="AD14" s="47"/>
      <c r="AE14" s="47"/>
      <c r="AF14" s="47"/>
      <c r="AG14" s="48"/>
      <c r="AH14" s="48"/>
      <c r="AI14" s="49">
        <v>1</v>
      </c>
      <c r="AJ14" s="50">
        <f t="shared" si="4"/>
        <v>17</v>
      </c>
      <c r="AK14" s="51">
        <f t="shared" si="0"/>
        <v>4</v>
      </c>
      <c r="AL14" s="52">
        <f t="shared" si="1"/>
        <v>56</v>
      </c>
      <c r="AM14" s="186"/>
    </row>
    <row r="15" spans="1:39" ht="39" customHeight="1" x14ac:dyDescent="0.3">
      <c r="A15" s="29" t="s">
        <v>94</v>
      </c>
      <c r="B15" s="42">
        <v>12</v>
      </c>
      <c r="C15" s="42"/>
      <c r="D15" s="42"/>
      <c r="E15" s="42"/>
      <c r="F15" s="42"/>
      <c r="G15" s="43"/>
      <c r="H15" s="43"/>
      <c r="I15" s="44">
        <v>1</v>
      </c>
      <c r="J15" s="34">
        <f t="shared" si="5"/>
        <v>12</v>
      </c>
      <c r="K15" s="46">
        <v>9</v>
      </c>
      <c r="L15" s="47"/>
      <c r="M15" s="47"/>
      <c r="N15" s="47"/>
      <c r="O15" s="47"/>
      <c r="P15" s="48"/>
      <c r="Q15" s="49">
        <v>1</v>
      </c>
      <c r="R15" s="50">
        <f t="shared" si="2"/>
        <v>9</v>
      </c>
      <c r="S15" s="46">
        <v>12</v>
      </c>
      <c r="T15" s="47"/>
      <c r="U15" s="47"/>
      <c r="V15" s="47"/>
      <c r="W15" s="47"/>
      <c r="X15" s="48"/>
      <c r="Y15" s="47"/>
      <c r="Z15" s="51">
        <v>1</v>
      </c>
      <c r="AA15" s="50">
        <f t="shared" si="3"/>
        <v>12</v>
      </c>
      <c r="AB15" s="46">
        <v>10</v>
      </c>
      <c r="AC15" s="47"/>
      <c r="AD15" s="47"/>
      <c r="AE15" s="47"/>
      <c r="AF15" s="47"/>
      <c r="AG15" s="48"/>
      <c r="AH15" s="48"/>
      <c r="AI15" s="49">
        <v>1</v>
      </c>
      <c r="AJ15" s="50">
        <f t="shared" si="4"/>
        <v>10</v>
      </c>
      <c r="AK15" s="51">
        <f t="shared" si="0"/>
        <v>4</v>
      </c>
      <c r="AL15" s="52">
        <f t="shared" si="1"/>
        <v>43</v>
      </c>
      <c r="AM15" s="186"/>
    </row>
    <row r="16" spans="1:39" ht="27.75" customHeight="1" x14ac:dyDescent="0.3">
      <c r="A16" s="29" t="s">
        <v>71</v>
      </c>
      <c r="B16" s="42">
        <v>23</v>
      </c>
      <c r="C16" s="42">
        <v>18</v>
      </c>
      <c r="D16" s="42">
        <v>27</v>
      </c>
      <c r="E16" s="42">
        <v>13</v>
      </c>
      <c r="F16" s="42">
        <v>11</v>
      </c>
      <c r="G16" s="43"/>
      <c r="H16" s="43"/>
      <c r="I16" s="44">
        <v>5</v>
      </c>
      <c r="J16" s="34">
        <f t="shared" si="5"/>
        <v>92</v>
      </c>
      <c r="K16" s="46">
        <v>30</v>
      </c>
      <c r="L16" s="47">
        <v>24</v>
      </c>
      <c r="M16" s="47">
        <v>30</v>
      </c>
      <c r="N16" s="47">
        <v>20</v>
      </c>
      <c r="O16" s="47">
        <v>25</v>
      </c>
      <c r="P16" s="48"/>
      <c r="Q16" s="49">
        <v>5</v>
      </c>
      <c r="R16" s="50">
        <f t="shared" si="2"/>
        <v>129</v>
      </c>
      <c r="S16" s="46">
        <v>23</v>
      </c>
      <c r="T16" s="47">
        <v>28</v>
      </c>
      <c r="U16" s="47">
        <v>28</v>
      </c>
      <c r="V16" s="47">
        <v>16</v>
      </c>
      <c r="W16" s="47">
        <v>13</v>
      </c>
      <c r="X16" s="48"/>
      <c r="Y16" s="47"/>
      <c r="Z16" s="51">
        <v>5</v>
      </c>
      <c r="AA16" s="50">
        <f t="shared" si="3"/>
        <v>108</v>
      </c>
      <c r="AB16" s="46">
        <v>29</v>
      </c>
      <c r="AC16" s="47">
        <v>25</v>
      </c>
      <c r="AD16" s="47">
        <v>29</v>
      </c>
      <c r="AE16" s="47">
        <v>11</v>
      </c>
      <c r="AF16" s="47">
        <v>19</v>
      </c>
      <c r="AG16" s="48"/>
      <c r="AH16" s="48"/>
      <c r="AI16" s="49">
        <v>5</v>
      </c>
      <c r="AJ16" s="50">
        <f t="shared" si="4"/>
        <v>113</v>
      </c>
      <c r="AK16" s="51">
        <f t="shared" si="0"/>
        <v>20</v>
      </c>
      <c r="AL16" s="52">
        <f t="shared" si="1"/>
        <v>442</v>
      </c>
      <c r="AM16" s="186">
        <v>4</v>
      </c>
    </row>
    <row r="17" spans="1:39" ht="27.75" customHeight="1" x14ac:dyDescent="0.3">
      <c r="A17" s="29" t="s">
        <v>72</v>
      </c>
      <c r="B17" s="42">
        <v>27</v>
      </c>
      <c r="C17" s="42">
        <v>27</v>
      </c>
      <c r="D17" s="42"/>
      <c r="E17" s="42"/>
      <c r="F17" s="42"/>
      <c r="G17" s="43"/>
      <c r="H17" s="43"/>
      <c r="I17" s="44">
        <v>2</v>
      </c>
      <c r="J17" s="34">
        <f t="shared" si="5"/>
        <v>54</v>
      </c>
      <c r="K17" s="54">
        <v>28</v>
      </c>
      <c r="L17" s="47">
        <v>33</v>
      </c>
      <c r="M17" s="47">
        <v>32</v>
      </c>
      <c r="N17" s="47">
        <v>29</v>
      </c>
      <c r="O17" s="47">
        <v>28</v>
      </c>
      <c r="P17" s="48">
        <v>29</v>
      </c>
      <c r="Q17" s="49">
        <v>6</v>
      </c>
      <c r="R17" s="50">
        <f t="shared" si="2"/>
        <v>179</v>
      </c>
      <c r="S17" s="54">
        <v>24</v>
      </c>
      <c r="T17" s="47">
        <v>23</v>
      </c>
      <c r="U17" s="47">
        <v>20</v>
      </c>
      <c r="V17" s="47">
        <v>20</v>
      </c>
      <c r="W17" s="47">
        <v>24</v>
      </c>
      <c r="X17" s="48">
        <v>28</v>
      </c>
      <c r="Y17" s="102">
        <v>37</v>
      </c>
      <c r="Z17" s="51">
        <v>7</v>
      </c>
      <c r="AA17" s="50">
        <f>SUM(S17:Y17)</f>
        <v>176</v>
      </c>
      <c r="AB17" s="54">
        <v>30</v>
      </c>
      <c r="AC17" s="47">
        <v>29</v>
      </c>
      <c r="AD17" s="47">
        <v>29</v>
      </c>
      <c r="AE17" s="47">
        <v>23</v>
      </c>
      <c r="AF17" s="47">
        <v>24</v>
      </c>
      <c r="AG17" s="48"/>
      <c r="AH17" s="48">
        <v>24</v>
      </c>
      <c r="AI17" s="49">
        <v>6</v>
      </c>
      <c r="AJ17" s="50">
        <f t="shared" si="4"/>
        <v>159</v>
      </c>
      <c r="AK17" s="51">
        <f t="shared" si="0"/>
        <v>21</v>
      </c>
      <c r="AL17" s="52">
        <f t="shared" si="1"/>
        <v>568</v>
      </c>
      <c r="AM17" s="186">
        <v>7.5</v>
      </c>
    </row>
    <row r="18" spans="1:39" ht="36" customHeight="1" x14ac:dyDescent="0.3">
      <c r="A18" s="29" t="s">
        <v>95</v>
      </c>
      <c r="B18" s="42">
        <v>31</v>
      </c>
      <c r="C18" s="53">
        <v>32</v>
      </c>
      <c r="D18" s="42">
        <v>32</v>
      </c>
      <c r="E18" s="42"/>
      <c r="F18" s="42"/>
      <c r="G18" s="43"/>
      <c r="H18" s="43"/>
      <c r="I18" s="44">
        <v>3</v>
      </c>
      <c r="J18" s="34">
        <f t="shared" si="5"/>
        <v>95</v>
      </c>
      <c r="K18" s="46"/>
      <c r="L18" s="47"/>
      <c r="M18" s="47"/>
      <c r="N18" s="47">
        <v>29</v>
      </c>
      <c r="O18" s="47"/>
      <c r="P18" s="48"/>
      <c r="Q18" s="49">
        <v>1</v>
      </c>
      <c r="R18" s="50">
        <f t="shared" si="2"/>
        <v>29</v>
      </c>
      <c r="S18" s="46"/>
      <c r="T18" s="47"/>
      <c r="U18" s="47"/>
      <c r="V18" s="47"/>
      <c r="W18" s="47">
        <v>28</v>
      </c>
      <c r="X18" s="48"/>
      <c r="Y18" s="47"/>
      <c r="Z18" s="51">
        <v>1</v>
      </c>
      <c r="AA18" s="50">
        <f t="shared" ref="AA18:AA22" si="6">SUM(S18:Y18)</f>
        <v>28</v>
      </c>
      <c r="AB18" s="46"/>
      <c r="AC18" s="47"/>
      <c r="AD18" s="47"/>
      <c r="AE18" s="47">
        <v>33</v>
      </c>
      <c r="AF18" s="47"/>
      <c r="AG18" s="48"/>
      <c r="AH18" s="48"/>
      <c r="AI18" s="49">
        <v>1</v>
      </c>
      <c r="AJ18" s="50">
        <f t="shared" si="4"/>
        <v>33</v>
      </c>
      <c r="AK18" s="51">
        <f t="shared" si="0"/>
        <v>6</v>
      </c>
      <c r="AL18" s="52">
        <f t="shared" si="1"/>
        <v>185</v>
      </c>
      <c r="AM18" s="186"/>
    </row>
    <row r="19" spans="1:39" s="19" customFormat="1" ht="33.75" customHeight="1" x14ac:dyDescent="0.3">
      <c r="A19" s="29" t="s">
        <v>73</v>
      </c>
      <c r="B19" s="55"/>
      <c r="C19" s="55"/>
      <c r="D19" s="55"/>
      <c r="E19" s="55"/>
      <c r="F19" s="55"/>
      <c r="G19" s="56"/>
      <c r="H19" s="56"/>
      <c r="I19" s="44">
        <v>0</v>
      </c>
      <c r="J19" s="34">
        <f t="shared" si="5"/>
        <v>0</v>
      </c>
      <c r="K19" s="57"/>
      <c r="L19" s="58"/>
      <c r="M19" s="58"/>
      <c r="N19" s="58"/>
      <c r="O19" s="58"/>
      <c r="P19" s="59"/>
      <c r="Q19" s="60">
        <v>0</v>
      </c>
      <c r="R19" s="50">
        <f t="shared" si="2"/>
        <v>0</v>
      </c>
      <c r="S19" s="57"/>
      <c r="T19" s="58"/>
      <c r="U19" s="58"/>
      <c r="V19" s="58"/>
      <c r="W19" s="58"/>
      <c r="X19" s="59"/>
      <c r="Y19" s="58"/>
      <c r="Z19" s="61">
        <v>0</v>
      </c>
      <c r="AA19" s="50">
        <f t="shared" si="6"/>
        <v>0</v>
      </c>
      <c r="AB19" s="57"/>
      <c r="AC19" s="58"/>
      <c r="AD19" s="58"/>
      <c r="AE19" s="58"/>
      <c r="AF19" s="58"/>
      <c r="AG19" s="59"/>
      <c r="AH19" s="59"/>
      <c r="AI19" s="60">
        <v>0</v>
      </c>
      <c r="AJ19" s="50">
        <f t="shared" si="4"/>
        <v>0</v>
      </c>
      <c r="AK19" s="51">
        <f t="shared" si="0"/>
        <v>0</v>
      </c>
      <c r="AL19" s="52">
        <f t="shared" si="1"/>
        <v>0</v>
      </c>
      <c r="AM19" s="186"/>
    </row>
    <row r="20" spans="1:39" s="19" customFormat="1" ht="33.75" customHeight="1" x14ac:dyDescent="0.3">
      <c r="A20" s="29" t="s">
        <v>8</v>
      </c>
      <c r="B20" s="55">
        <v>24</v>
      </c>
      <c r="C20" s="55"/>
      <c r="D20" s="55"/>
      <c r="E20" s="55"/>
      <c r="F20" s="55"/>
      <c r="G20" s="56"/>
      <c r="H20" s="56"/>
      <c r="I20" s="44">
        <v>1</v>
      </c>
      <c r="J20" s="34">
        <f t="shared" si="5"/>
        <v>24</v>
      </c>
      <c r="K20" s="57">
        <v>17</v>
      </c>
      <c r="L20" s="58">
        <v>17</v>
      </c>
      <c r="M20" s="58"/>
      <c r="N20" s="58"/>
      <c r="O20" s="58"/>
      <c r="P20" s="59"/>
      <c r="Q20" s="60">
        <v>2</v>
      </c>
      <c r="R20" s="50">
        <f t="shared" si="2"/>
        <v>34</v>
      </c>
      <c r="S20" s="57">
        <v>19</v>
      </c>
      <c r="T20" s="58">
        <v>19</v>
      </c>
      <c r="U20" s="58"/>
      <c r="V20" s="58"/>
      <c r="W20" s="58"/>
      <c r="X20" s="59"/>
      <c r="Y20" s="58"/>
      <c r="Z20" s="61">
        <v>2</v>
      </c>
      <c r="AA20" s="50">
        <f t="shared" si="6"/>
        <v>38</v>
      </c>
      <c r="AB20" s="57">
        <v>20</v>
      </c>
      <c r="AC20" s="58">
        <v>19</v>
      </c>
      <c r="AD20" s="58"/>
      <c r="AE20" s="58"/>
      <c r="AF20" s="58"/>
      <c r="AG20" s="59"/>
      <c r="AH20" s="59"/>
      <c r="AI20" s="60">
        <v>2</v>
      </c>
      <c r="AJ20" s="50">
        <f t="shared" si="4"/>
        <v>39</v>
      </c>
      <c r="AK20" s="51">
        <f t="shared" si="0"/>
        <v>7</v>
      </c>
      <c r="AL20" s="52">
        <f t="shared" si="1"/>
        <v>135</v>
      </c>
      <c r="AM20" s="186">
        <v>0.5</v>
      </c>
    </row>
    <row r="21" spans="1:39" s="19" customFormat="1" ht="33.75" customHeight="1" x14ac:dyDescent="0.3">
      <c r="A21" s="29" t="s">
        <v>66</v>
      </c>
      <c r="B21" s="55"/>
      <c r="C21" s="55"/>
      <c r="D21" s="55"/>
      <c r="E21" s="55"/>
      <c r="F21" s="55"/>
      <c r="G21" s="56"/>
      <c r="H21" s="56"/>
      <c r="I21" s="44">
        <v>0</v>
      </c>
      <c r="J21" s="34">
        <f t="shared" si="5"/>
        <v>0</v>
      </c>
      <c r="K21" s="57"/>
      <c r="L21" s="58"/>
      <c r="M21" s="58"/>
      <c r="N21" s="58"/>
      <c r="O21" s="58"/>
      <c r="P21" s="59"/>
      <c r="Q21" s="60">
        <v>0</v>
      </c>
      <c r="R21" s="50">
        <f t="shared" si="2"/>
        <v>0</v>
      </c>
      <c r="S21" s="57"/>
      <c r="T21" s="58"/>
      <c r="U21" s="58"/>
      <c r="V21" s="58"/>
      <c r="W21" s="58"/>
      <c r="X21" s="59"/>
      <c r="Y21" s="58"/>
      <c r="Z21" s="61">
        <v>0</v>
      </c>
      <c r="AA21" s="50">
        <f t="shared" si="6"/>
        <v>0</v>
      </c>
      <c r="AB21" s="57"/>
      <c r="AC21" s="58"/>
      <c r="AD21" s="58"/>
      <c r="AE21" s="58"/>
      <c r="AF21" s="58"/>
      <c r="AG21" s="59"/>
      <c r="AH21" s="59"/>
      <c r="AI21" s="60">
        <v>0</v>
      </c>
      <c r="AJ21" s="50">
        <f t="shared" si="4"/>
        <v>0</v>
      </c>
      <c r="AK21" s="51">
        <f t="shared" si="0"/>
        <v>0</v>
      </c>
      <c r="AL21" s="52">
        <f t="shared" si="1"/>
        <v>0</v>
      </c>
      <c r="AM21" s="73"/>
    </row>
    <row r="22" spans="1:39" s="19" customFormat="1" ht="58.5" customHeight="1" x14ac:dyDescent="0.3">
      <c r="A22" s="29" t="s">
        <v>111</v>
      </c>
      <c r="B22" s="55"/>
      <c r="C22" s="55"/>
      <c r="D22" s="55"/>
      <c r="E22" s="55"/>
      <c r="F22" s="55"/>
      <c r="G22" s="56"/>
      <c r="H22" s="56"/>
      <c r="I22" s="44">
        <v>0</v>
      </c>
      <c r="J22" s="34">
        <f t="shared" si="5"/>
        <v>0</v>
      </c>
      <c r="K22" s="57"/>
      <c r="L22" s="58"/>
      <c r="M22" s="58"/>
      <c r="N22" s="58"/>
      <c r="O22" s="58"/>
      <c r="P22" s="59"/>
      <c r="Q22" s="60">
        <v>0</v>
      </c>
      <c r="R22" s="50">
        <f t="shared" si="2"/>
        <v>0</v>
      </c>
      <c r="S22" s="57"/>
      <c r="T22" s="58"/>
      <c r="U22" s="58"/>
      <c r="V22" s="58"/>
      <c r="W22" s="58"/>
      <c r="X22" s="59"/>
      <c r="Y22" s="58"/>
      <c r="Z22" s="61">
        <v>0</v>
      </c>
      <c r="AA22" s="50">
        <f t="shared" si="6"/>
        <v>0</v>
      </c>
      <c r="AB22" s="57"/>
      <c r="AC22" s="58"/>
      <c r="AD22" s="58"/>
      <c r="AE22" s="58"/>
      <c r="AF22" s="58"/>
      <c r="AG22" s="59"/>
      <c r="AH22" s="59"/>
      <c r="AI22" s="60">
        <v>0</v>
      </c>
      <c r="AJ22" s="50">
        <f t="shared" si="4"/>
        <v>0</v>
      </c>
      <c r="AK22" s="51">
        <f t="shared" si="0"/>
        <v>0</v>
      </c>
      <c r="AL22" s="52">
        <f t="shared" si="1"/>
        <v>0</v>
      </c>
      <c r="AM22" s="73"/>
    </row>
    <row r="23" spans="1:39" s="19" customFormat="1" ht="25.5" customHeight="1" x14ac:dyDescent="0.3">
      <c r="A23" s="28" t="s">
        <v>9</v>
      </c>
      <c r="B23" s="55"/>
      <c r="C23" s="55"/>
      <c r="D23" s="55"/>
      <c r="E23" s="55"/>
      <c r="F23" s="55"/>
      <c r="G23" s="55"/>
      <c r="H23" s="55"/>
      <c r="I23" s="107">
        <v>0</v>
      </c>
      <c r="J23" s="107">
        <v>0</v>
      </c>
      <c r="K23" s="58"/>
      <c r="L23" s="58"/>
      <c r="M23" s="58"/>
      <c r="N23" s="58"/>
      <c r="O23" s="58"/>
      <c r="P23" s="58"/>
      <c r="Q23" s="209">
        <v>0</v>
      </c>
      <c r="R23" s="50">
        <v>0</v>
      </c>
      <c r="S23" s="58"/>
      <c r="T23" s="58"/>
      <c r="U23" s="58"/>
      <c r="V23" s="58"/>
      <c r="W23" s="58"/>
      <c r="X23" s="58"/>
      <c r="Y23" s="58"/>
      <c r="Z23" s="209">
        <v>0</v>
      </c>
      <c r="AA23" s="209">
        <v>0</v>
      </c>
      <c r="AB23" s="58"/>
      <c r="AC23" s="58"/>
      <c r="AD23" s="58"/>
      <c r="AE23" s="58"/>
      <c r="AF23" s="58"/>
      <c r="AG23" s="58"/>
      <c r="AH23" s="58"/>
      <c r="AI23" s="209">
        <v>0</v>
      </c>
      <c r="AJ23" s="209">
        <v>0</v>
      </c>
      <c r="AK23" s="209">
        <v>0</v>
      </c>
      <c r="AL23" s="209">
        <v>0</v>
      </c>
      <c r="AM23" s="210"/>
    </row>
    <row r="24" spans="1:39" s="19" customFormat="1" ht="23.25" customHeight="1" x14ac:dyDescent="0.3">
      <c r="A24" s="28" t="s">
        <v>109</v>
      </c>
      <c r="B24" s="55"/>
      <c r="C24" s="55"/>
      <c r="D24" s="55"/>
      <c r="E24" s="55"/>
      <c r="F24" s="55"/>
      <c r="G24" s="55"/>
      <c r="H24" s="55"/>
      <c r="I24" s="107">
        <v>0</v>
      </c>
      <c r="J24" s="107">
        <v>0</v>
      </c>
      <c r="K24" s="58"/>
      <c r="L24" s="58"/>
      <c r="M24" s="58"/>
      <c r="N24" s="58"/>
      <c r="O24" s="58"/>
      <c r="P24" s="58"/>
      <c r="Q24" s="209">
        <v>0</v>
      </c>
      <c r="R24" s="50">
        <v>0</v>
      </c>
      <c r="S24" s="58"/>
      <c r="T24" s="58"/>
      <c r="U24" s="58"/>
      <c r="V24" s="58"/>
      <c r="W24" s="58"/>
      <c r="X24" s="58"/>
      <c r="Y24" s="58"/>
      <c r="Z24" s="209">
        <v>0</v>
      </c>
      <c r="AA24" s="209">
        <v>0</v>
      </c>
      <c r="AB24" s="58"/>
      <c r="AC24" s="58"/>
      <c r="AD24" s="58"/>
      <c r="AE24" s="58"/>
      <c r="AF24" s="58"/>
      <c r="AG24" s="58"/>
      <c r="AH24" s="58"/>
      <c r="AI24" s="209">
        <v>0</v>
      </c>
      <c r="AJ24" s="209">
        <v>0</v>
      </c>
      <c r="AK24" s="209">
        <v>0</v>
      </c>
      <c r="AL24" s="209">
        <v>0</v>
      </c>
      <c r="AM24" s="210"/>
    </row>
    <row r="25" spans="1:39" s="19" customFormat="1" ht="23.25" customHeight="1" x14ac:dyDescent="0.3">
      <c r="A25" s="208" t="s">
        <v>110</v>
      </c>
      <c r="B25" s="55"/>
      <c r="C25" s="55"/>
      <c r="D25" s="55"/>
      <c r="E25" s="55"/>
      <c r="F25" s="55"/>
      <c r="G25" s="55"/>
      <c r="H25" s="55"/>
      <c r="I25" s="107">
        <v>0</v>
      </c>
      <c r="J25" s="107">
        <v>0</v>
      </c>
      <c r="K25" s="58"/>
      <c r="L25" s="58"/>
      <c r="M25" s="58"/>
      <c r="N25" s="58"/>
      <c r="O25" s="58"/>
      <c r="P25" s="58"/>
      <c r="Q25" s="209">
        <v>0</v>
      </c>
      <c r="R25" s="209">
        <v>0</v>
      </c>
      <c r="S25" s="58"/>
      <c r="T25" s="58"/>
      <c r="U25" s="58"/>
      <c r="V25" s="58"/>
      <c r="W25" s="58"/>
      <c r="X25" s="58"/>
      <c r="Y25" s="58"/>
      <c r="Z25" s="209">
        <v>0</v>
      </c>
      <c r="AA25" s="209">
        <v>0</v>
      </c>
      <c r="AB25" s="58"/>
      <c r="AC25" s="58"/>
      <c r="AD25" s="58"/>
      <c r="AE25" s="58"/>
      <c r="AF25" s="58"/>
      <c r="AG25" s="58"/>
      <c r="AH25" s="58"/>
      <c r="AI25" s="209">
        <v>0</v>
      </c>
      <c r="AJ25" s="209">
        <v>0</v>
      </c>
      <c r="AK25" s="209">
        <v>0</v>
      </c>
      <c r="AL25" s="209">
        <v>0</v>
      </c>
      <c r="AM25" s="210"/>
    </row>
    <row r="26" spans="1:39" s="19" customFormat="1" ht="37.5" customHeight="1" x14ac:dyDescent="0.3">
      <c r="A26" s="27" t="s">
        <v>97</v>
      </c>
      <c r="B26" s="55"/>
      <c r="C26" s="55"/>
      <c r="D26" s="55"/>
      <c r="E26" s="55"/>
      <c r="F26" s="55"/>
      <c r="G26" s="55"/>
      <c r="H26" s="55"/>
      <c r="I26" s="107">
        <v>0</v>
      </c>
      <c r="J26" s="107">
        <v>0</v>
      </c>
      <c r="K26" s="58"/>
      <c r="L26" s="58"/>
      <c r="M26" s="58"/>
      <c r="N26" s="58"/>
      <c r="O26" s="58"/>
      <c r="P26" s="58"/>
      <c r="Q26" s="209">
        <v>0</v>
      </c>
      <c r="R26" s="209">
        <v>0</v>
      </c>
      <c r="S26" s="58"/>
      <c r="T26" s="58"/>
      <c r="U26" s="58"/>
      <c r="V26" s="58"/>
      <c r="W26" s="58"/>
      <c r="X26" s="58"/>
      <c r="Y26" s="58"/>
      <c r="Z26" s="209">
        <v>0</v>
      </c>
      <c r="AA26" s="209">
        <v>0</v>
      </c>
      <c r="AB26" s="58"/>
      <c r="AC26" s="58"/>
      <c r="AD26" s="58"/>
      <c r="AE26" s="58"/>
      <c r="AF26" s="58"/>
      <c r="AG26" s="58"/>
      <c r="AH26" s="58"/>
      <c r="AI26" s="209">
        <v>0</v>
      </c>
      <c r="AJ26" s="209">
        <v>0</v>
      </c>
      <c r="AK26" s="209">
        <v>0</v>
      </c>
      <c r="AL26" s="209">
        <v>0</v>
      </c>
      <c r="AM26" s="210"/>
    </row>
    <row r="27" spans="1:39" s="19" customFormat="1" ht="23.25" customHeight="1" x14ac:dyDescent="0.3">
      <c r="A27" s="27" t="s">
        <v>7</v>
      </c>
      <c r="B27" s="55"/>
      <c r="C27" s="55"/>
      <c r="D27" s="55"/>
      <c r="E27" s="55"/>
      <c r="F27" s="55"/>
      <c r="G27" s="55"/>
      <c r="H27" s="55"/>
      <c r="I27" s="107">
        <v>0</v>
      </c>
      <c r="J27" s="107">
        <v>0</v>
      </c>
      <c r="K27" s="58"/>
      <c r="L27" s="58"/>
      <c r="M27" s="58"/>
      <c r="N27" s="58"/>
      <c r="O27" s="58"/>
      <c r="P27" s="58"/>
      <c r="Q27" s="209">
        <v>0</v>
      </c>
      <c r="R27" s="209">
        <v>0</v>
      </c>
      <c r="S27" s="58"/>
      <c r="T27" s="58"/>
      <c r="U27" s="58"/>
      <c r="V27" s="58"/>
      <c r="W27" s="58"/>
      <c r="X27" s="58"/>
      <c r="Y27" s="58"/>
      <c r="Z27" s="209">
        <v>0</v>
      </c>
      <c r="AA27" s="209">
        <v>0</v>
      </c>
      <c r="AB27" s="58"/>
      <c r="AC27" s="58"/>
      <c r="AD27" s="58"/>
      <c r="AE27" s="58"/>
      <c r="AF27" s="58"/>
      <c r="AG27" s="58"/>
      <c r="AH27" s="58"/>
      <c r="AI27" s="209">
        <v>0</v>
      </c>
      <c r="AJ27" s="209">
        <v>0</v>
      </c>
      <c r="AK27" s="209">
        <v>0</v>
      </c>
      <c r="AL27" s="209">
        <v>0</v>
      </c>
      <c r="AM27" s="210"/>
    </row>
    <row r="28" spans="1:39" s="21" customFormat="1" ht="33.75" customHeight="1" thickBot="1" x14ac:dyDescent="0.35">
      <c r="A28" s="197" t="s">
        <v>58</v>
      </c>
      <c r="B28" s="198">
        <f t="shared" ref="B28:H28" si="7">SUM(B9:B22)</f>
        <v>269</v>
      </c>
      <c r="C28" s="198">
        <f t="shared" si="7"/>
        <v>184</v>
      </c>
      <c r="D28" s="198">
        <f t="shared" si="7"/>
        <v>122</v>
      </c>
      <c r="E28" s="198">
        <f t="shared" si="7"/>
        <v>75</v>
      </c>
      <c r="F28" s="198">
        <f t="shared" si="7"/>
        <v>47</v>
      </c>
      <c r="G28" s="198">
        <f t="shared" si="7"/>
        <v>34</v>
      </c>
      <c r="H28" s="199">
        <f t="shared" si="7"/>
        <v>53</v>
      </c>
      <c r="I28" s="200">
        <f>SUM(I9:I24)</f>
        <v>32</v>
      </c>
      <c r="J28" s="201">
        <f t="shared" ref="J28:P28" si="8">SUM(J9:J22)</f>
        <v>784</v>
      </c>
      <c r="K28" s="202">
        <f t="shared" si="8"/>
        <v>227</v>
      </c>
      <c r="L28" s="198">
        <f t="shared" si="8"/>
        <v>188</v>
      </c>
      <c r="M28" s="198">
        <f t="shared" si="8"/>
        <v>172</v>
      </c>
      <c r="N28" s="198">
        <f t="shared" si="8"/>
        <v>124</v>
      </c>
      <c r="O28" s="198">
        <f t="shared" si="8"/>
        <v>94</v>
      </c>
      <c r="P28" s="199">
        <f t="shared" si="8"/>
        <v>78</v>
      </c>
      <c r="Q28" s="200">
        <f>SUM(Q9:Q24)</f>
        <v>35</v>
      </c>
      <c r="R28" s="203">
        <f t="shared" ref="R28:AM28" si="9">SUM(R9:R22)</f>
        <v>883</v>
      </c>
      <c r="S28" s="202">
        <f t="shared" si="9"/>
        <v>225</v>
      </c>
      <c r="T28" s="198">
        <f t="shared" si="9"/>
        <v>199</v>
      </c>
      <c r="U28" s="198">
        <f t="shared" si="9"/>
        <v>135</v>
      </c>
      <c r="V28" s="198">
        <f t="shared" si="9"/>
        <v>87</v>
      </c>
      <c r="W28" s="198">
        <f t="shared" si="9"/>
        <v>107</v>
      </c>
      <c r="X28" s="199">
        <f t="shared" si="9"/>
        <v>78</v>
      </c>
      <c r="Y28" s="204">
        <f t="shared" si="9"/>
        <v>63</v>
      </c>
      <c r="Z28" s="202">
        <f t="shared" si="9"/>
        <v>37</v>
      </c>
      <c r="AA28" s="198">
        <f t="shared" si="9"/>
        <v>894</v>
      </c>
      <c r="AB28" s="202">
        <f t="shared" si="9"/>
        <v>253</v>
      </c>
      <c r="AC28" s="198">
        <f t="shared" si="9"/>
        <v>191</v>
      </c>
      <c r="AD28" s="198">
        <f t="shared" si="9"/>
        <v>173</v>
      </c>
      <c r="AE28" s="198">
        <f t="shared" si="9"/>
        <v>122</v>
      </c>
      <c r="AF28" s="198">
        <f t="shared" si="9"/>
        <v>93</v>
      </c>
      <c r="AG28" s="198">
        <f t="shared" si="9"/>
        <v>55</v>
      </c>
      <c r="AH28" s="199">
        <f t="shared" si="9"/>
        <v>75</v>
      </c>
      <c r="AI28" s="200">
        <f t="shared" si="9"/>
        <v>37</v>
      </c>
      <c r="AJ28" s="203">
        <f t="shared" si="9"/>
        <v>962</v>
      </c>
      <c r="AK28" s="205">
        <f t="shared" si="9"/>
        <v>141</v>
      </c>
      <c r="AL28" s="206">
        <f t="shared" si="9"/>
        <v>3523</v>
      </c>
      <c r="AM28" s="207">
        <f t="shared" si="9"/>
        <v>30.5</v>
      </c>
    </row>
    <row r="29" spans="1:39" ht="27.75" customHeight="1" x14ac:dyDescent="0.25">
      <c r="A29" s="9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</row>
    <row r="30" spans="1:39" ht="40.5" customHeight="1" x14ac:dyDescent="0.25">
      <c r="A30" s="228"/>
      <c r="B30" s="228"/>
      <c r="C30" s="228"/>
      <c r="D30" s="228"/>
      <c r="E30" s="228"/>
      <c r="F30" s="228"/>
      <c r="G30" s="228"/>
      <c r="H30" s="228"/>
      <c r="I30" s="228"/>
      <c r="J30" s="228"/>
      <c r="K30" s="228"/>
      <c r="Y30" s="7"/>
      <c r="AC30" s="229"/>
      <c r="AD30" s="229"/>
      <c r="AE30" s="229"/>
      <c r="AF30" s="229"/>
      <c r="AG30" s="229"/>
      <c r="AH30" s="229"/>
    </row>
    <row r="31" spans="1:39" x14ac:dyDescent="0.25">
      <c r="A31" s="228"/>
      <c r="B31" s="228"/>
      <c r="C31" s="228"/>
      <c r="D31" s="228"/>
      <c r="E31" s="228"/>
      <c r="F31" s="228"/>
      <c r="G31" s="228"/>
      <c r="H31" s="228"/>
      <c r="I31" s="228"/>
      <c r="J31" s="228"/>
      <c r="K31" s="228"/>
      <c r="Y31" s="7"/>
      <c r="AC31" s="229"/>
      <c r="AD31" s="229"/>
      <c r="AE31" s="229"/>
      <c r="AF31" s="229"/>
      <c r="AG31" s="229"/>
      <c r="AH31" s="229"/>
    </row>
    <row r="32" spans="1:39" x14ac:dyDescent="0.25">
      <c r="Y32" s="7"/>
    </row>
    <row r="33" spans="25:25" x14ac:dyDescent="0.25">
      <c r="Y33" s="7"/>
    </row>
    <row r="34" spans="25:25" x14ac:dyDescent="0.25">
      <c r="Y34" s="7"/>
    </row>
    <row r="35" spans="25:25" x14ac:dyDescent="0.25">
      <c r="Y35" s="7"/>
    </row>
    <row r="36" spans="25:25" x14ac:dyDescent="0.25">
      <c r="Y36" s="7"/>
    </row>
    <row r="37" spans="25:25" x14ac:dyDescent="0.25">
      <c r="Y37" s="7"/>
    </row>
    <row r="38" spans="25:25" x14ac:dyDescent="0.25">
      <c r="Y38" s="7"/>
    </row>
    <row r="39" spans="25:25" x14ac:dyDescent="0.25">
      <c r="Y39" s="7"/>
    </row>
    <row r="40" spans="25:25" x14ac:dyDescent="0.25">
      <c r="Y40" s="7"/>
    </row>
    <row r="41" spans="25:25" x14ac:dyDescent="0.25">
      <c r="Y41" s="7"/>
    </row>
    <row r="42" spans="25:25" x14ac:dyDescent="0.25">
      <c r="Y42" s="7"/>
    </row>
    <row r="43" spans="25:25" x14ac:dyDescent="0.25">
      <c r="Y43" s="7"/>
    </row>
    <row r="44" spans="25:25" x14ac:dyDescent="0.25">
      <c r="Y44" s="7"/>
    </row>
    <row r="45" spans="25:25" x14ac:dyDescent="0.25">
      <c r="Y45" s="7"/>
    </row>
    <row r="46" spans="25:25" x14ac:dyDescent="0.25">
      <c r="Y46" s="7"/>
    </row>
    <row r="47" spans="25:25" x14ac:dyDescent="0.25">
      <c r="Y47" s="7"/>
    </row>
    <row r="48" spans="25:25" x14ac:dyDescent="0.25">
      <c r="Y48" s="7"/>
    </row>
    <row r="49" spans="25:25" x14ac:dyDescent="0.25">
      <c r="Y49" s="7"/>
    </row>
    <row r="50" spans="25:25" x14ac:dyDescent="0.25">
      <c r="Y50" s="7"/>
    </row>
    <row r="51" spans="25:25" x14ac:dyDescent="0.25">
      <c r="Y51" s="7"/>
    </row>
    <row r="52" spans="25:25" x14ac:dyDescent="0.25">
      <c r="Y52" s="7"/>
    </row>
    <row r="53" spans="25:25" x14ac:dyDescent="0.25">
      <c r="Y53" s="7"/>
    </row>
    <row r="54" spans="25:25" x14ac:dyDescent="0.25">
      <c r="Y54" s="7"/>
    </row>
    <row r="55" spans="25:25" x14ac:dyDescent="0.25">
      <c r="Y55" s="7"/>
    </row>
    <row r="56" spans="25:25" x14ac:dyDescent="0.25">
      <c r="Y56" s="7"/>
    </row>
    <row r="57" spans="25:25" x14ac:dyDescent="0.25">
      <c r="Y57" s="7"/>
    </row>
    <row r="58" spans="25:25" x14ac:dyDescent="0.25">
      <c r="Y58" s="7"/>
    </row>
    <row r="59" spans="25:25" x14ac:dyDescent="0.25">
      <c r="Y59" s="7"/>
    </row>
    <row r="60" spans="25:25" x14ac:dyDescent="0.25">
      <c r="Y60" s="7"/>
    </row>
    <row r="61" spans="25:25" x14ac:dyDescent="0.25">
      <c r="Y61" s="7"/>
    </row>
    <row r="62" spans="25:25" x14ac:dyDescent="0.25">
      <c r="Y62" s="7"/>
    </row>
    <row r="63" spans="25:25" x14ac:dyDescent="0.25">
      <c r="Y63" s="7"/>
    </row>
    <row r="64" spans="25:25" x14ac:dyDescent="0.25">
      <c r="Y64" s="7"/>
    </row>
    <row r="65" spans="25:25" x14ac:dyDescent="0.25">
      <c r="Y65" s="7"/>
    </row>
    <row r="66" spans="25:25" x14ac:dyDescent="0.25">
      <c r="Y66" s="7"/>
    </row>
    <row r="67" spans="25:25" x14ac:dyDescent="0.25">
      <c r="Y67" s="7"/>
    </row>
    <row r="68" spans="25:25" x14ac:dyDescent="0.25">
      <c r="Y68" s="7"/>
    </row>
    <row r="69" spans="25:25" x14ac:dyDescent="0.25">
      <c r="Y69" s="7"/>
    </row>
    <row r="70" spans="25:25" x14ac:dyDescent="0.25">
      <c r="Y70" s="7"/>
    </row>
    <row r="71" spans="25:25" x14ac:dyDescent="0.25">
      <c r="Y71" s="7"/>
    </row>
    <row r="72" spans="25:25" x14ac:dyDescent="0.25">
      <c r="Y72" s="7"/>
    </row>
    <row r="73" spans="25:25" x14ac:dyDescent="0.25">
      <c r="Y73" s="7"/>
    </row>
    <row r="74" spans="25:25" x14ac:dyDescent="0.25">
      <c r="Y74" s="7"/>
    </row>
    <row r="75" spans="25:25" x14ac:dyDescent="0.25">
      <c r="Y75" s="7"/>
    </row>
    <row r="76" spans="25:25" x14ac:dyDescent="0.25">
      <c r="Y76" s="7"/>
    </row>
    <row r="77" spans="25:25" x14ac:dyDescent="0.25">
      <c r="Y77" s="7"/>
    </row>
    <row r="78" spans="25:25" x14ac:dyDescent="0.25">
      <c r="Y78" s="7"/>
    </row>
    <row r="79" spans="25:25" x14ac:dyDescent="0.25">
      <c r="Y79" s="7"/>
    </row>
    <row r="80" spans="25:25" x14ac:dyDescent="0.25">
      <c r="Y80" s="7"/>
    </row>
  </sheetData>
  <mergeCells count="4">
    <mergeCell ref="B5:AL5"/>
    <mergeCell ref="B6:AK6"/>
    <mergeCell ref="A30:K31"/>
    <mergeCell ref="AC30:AH31"/>
  </mergeCells>
  <phoneticPr fontId="0" type="noConversion"/>
  <pageMargins left="0.51181102362204722" right="0.51181102362204722" top="0.74803149606299213" bottom="0.74803149606299213" header="0.11811023622047245" footer="0.19685039370078741"/>
  <pageSetup paperSize="9" scale="28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W2149"/>
  <sheetViews>
    <sheetView topLeftCell="M1" zoomScale="69" zoomScaleNormal="69" workbookViewId="0">
      <selection activeCell="AM5" sqref="AM5"/>
    </sheetView>
  </sheetViews>
  <sheetFormatPr defaultRowHeight="15" x14ac:dyDescent="0.25"/>
  <cols>
    <col min="1" max="1" width="49.5703125" style="2" customWidth="1"/>
    <col min="2" max="2" width="6.7109375" style="3" customWidth="1"/>
    <col min="3" max="3" width="6.140625" style="3" customWidth="1"/>
    <col min="4" max="4" width="6.28515625" style="3" customWidth="1"/>
    <col min="5" max="5" width="7" style="3" customWidth="1"/>
    <col min="6" max="6" width="6.28515625" style="3" customWidth="1"/>
    <col min="7" max="8" width="6.7109375" style="3" customWidth="1"/>
    <col min="9" max="9" width="6.7109375" style="103" customWidth="1"/>
    <col min="10" max="11" width="8" style="3" customWidth="1"/>
    <col min="12" max="12" width="6.140625" style="3" customWidth="1"/>
    <col min="13" max="13" width="6.42578125" style="3" customWidth="1"/>
    <col min="14" max="14" width="6.140625" style="3" customWidth="1"/>
    <col min="15" max="17" width="6.28515625" style="3" customWidth="1"/>
    <col min="18" max="18" width="6.42578125" style="3" customWidth="1"/>
    <col min="19" max="19" width="7.42578125" style="3" customWidth="1"/>
    <col min="20" max="20" width="6.85546875" style="3" customWidth="1"/>
    <col min="21" max="21" width="7.42578125" style="3" customWidth="1"/>
    <col min="22" max="23" width="5.85546875" style="3" customWidth="1"/>
    <col min="24" max="25" width="6.7109375" style="3" customWidth="1"/>
    <col min="26" max="26" width="6" style="3" customWidth="1"/>
    <col min="27" max="27" width="6" style="103" customWidth="1"/>
    <col min="28" max="28" width="7.85546875" style="3" customWidth="1"/>
    <col min="29" max="29" width="7" style="3" customWidth="1"/>
    <col min="30" max="30" width="6.140625" style="3" customWidth="1"/>
    <col min="31" max="31" width="6" style="3" customWidth="1"/>
    <col min="32" max="32" width="5.7109375" style="3" customWidth="1"/>
    <col min="33" max="36" width="6.140625" style="3" customWidth="1"/>
    <col min="37" max="38" width="7.5703125" style="3" customWidth="1"/>
    <col min="39" max="40" width="5.85546875" style="3" customWidth="1"/>
    <col min="41" max="45" width="6" style="3" customWidth="1"/>
    <col min="46" max="46" width="8.140625" style="3" customWidth="1"/>
    <col min="47" max="47" width="8.7109375" style="3" customWidth="1"/>
    <col min="48" max="48" width="11" style="3" customWidth="1"/>
    <col min="49" max="49" width="12.85546875" style="3" customWidth="1"/>
    <col min="50" max="16384" width="9.140625" style="3"/>
  </cols>
  <sheetData>
    <row r="1" spans="1:49" x14ac:dyDescent="0.25">
      <c r="I1" s="3"/>
      <c r="AA1" s="3"/>
    </row>
    <row r="2" spans="1:49" x14ac:dyDescent="0.25">
      <c r="I2" s="3"/>
      <c r="AA2" s="3"/>
    </row>
    <row r="3" spans="1:49" ht="18.75" x14ac:dyDescent="0.3">
      <c r="I3" s="3"/>
      <c r="AA3" s="3"/>
      <c r="AM3" s="4" t="s">
        <v>78</v>
      </c>
    </row>
    <row r="4" spans="1:49" ht="18.75" x14ac:dyDescent="0.3">
      <c r="I4" s="3"/>
      <c r="AA4" s="3"/>
      <c r="AM4" s="4" t="s">
        <v>60</v>
      </c>
    </row>
    <row r="5" spans="1:49" ht="18.75" x14ac:dyDescent="0.3">
      <c r="I5" s="3"/>
      <c r="AA5" s="3"/>
      <c r="AM5" s="4" t="s">
        <v>125</v>
      </c>
    </row>
    <row r="6" spans="1:49" x14ac:dyDescent="0.25">
      <c r="I6" s="3"/>
      <c r="AA6" s="3"/>
    </row>
    <row r="7" spans="1:49" ht="20.25" x14ac:dyDescent="0.3">
      <c r="A7" s="5"/>
      <c r="B7" s="105" t="s">
        <v>91</v>
      </c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</row>
    <row r="8" spans="1:49" ht="20.25" x14ac:dyDescent="0.3">
      <c r="A8" s="5"/>
      <c r="B8" s="105" t="s">
        <v>99</v>
      </c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05"/>
    </row>
    <row r="9" spans="1:49" ht="15.75" x14ac:dyDescent="0.25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</row>
    <row r="10" spans="1:49" ht="18" customHeight="1" thickBot="1" x14ac:dyDescent="0.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</row>
    <row r="11" spans="1:49" ht="63.75" customHeight="1" thickBot="1" x14ac:dyDescent="0.3">
      <c r="A11" s="8" t="s">
        <v>61</v>
      </c>
      <c r="B11" s="62" t="s">
        <v>27</v>
      </c>
      <c r="C11" s="22" t="s">
        <v>28</v>
      </c>
      <c r="D11" s="22" t="s">
        <v>29</v>
      </c>
      <c r="E11" s="22" t="s">
        <v>30</v>
      </c>
      <c r="F11" s="23" t="s">
        <v>88</v>
      </c>
      <c r="G11" s="195" t="s">
        <v>31</v>
      </c>
      <c r="H11" s="106" t="s">
        <v>113</v>
      </c>
      <c r="I11" s="106" t="s">
        <v>106</v>
      </c>
      <c r="J11" s="66" t="s">
        <v>5</v>
      </c>
      <c r="K11" s="64" t="s">
        <v>6</v>
      </c>
      <c r="L11" s="62" t="s">
        <v>32</v>
      </c>
      <c r="M11" s="22" t="s">
        <v>33</v>
      </c>
      <c r="N11" s="22" t="s">
        <v>34</v>
      </c>
      <c r="O11" s="22" t="s">
        <v>35</v>
      </c>
      <c r="P11" s="23" t="s">
        <v>100</v>
      </c>
      <c r="Q11" s="23" t="s">
        <v>114</v>
      </c>
      <c r="R11" s="23" t="s">
        <v>83</v>
      </c>
      <c r="S11" s="63" t="s">
        <v>5</v>
      </c>
      <c r="T11" s="64" t="s">
        <v>6</v>
      </c>
      <c r="U11" s="62" t="s">
        <v>36</v>
      </c>
      <c r="V11" s="22" t="s">
        <v>37</v>
      </c>
      <c r="W11" s="22" t="s">
        <v>38</v>
      </c>
      <c r="X11" s="22" t="s">
        <v>39</v>
      </c>
      <c r="Y11" s="23" t="s">
        <v>115</v>
      </c>
      <c r="Z11" s="23" t="s">
        <v>89</v>
      </c>
      <c r="AA11" s="106" t="s">
        <v>107</v>
      </c>
      <c r="AB11" s="66" t="s">
        <v>19</v>
      </c>
      <c r="AC11" s="64" t="s">
        <v>6</v>
      </c>
      <c r="AD11" s="62" t="s">
        <v>40</v>
      </c>
      <c r="AE11" s="22" t="s">
        <v>41</v>
      </c>
      <c r="AF11" s="23" t="s">
        <v>42</v>
      </c>
      <c r="AG11" s="195" t="s">
        <v>43</v>
      </c>
      <c r="AH11" s="211" t="s">
        <v>124</v>
      </c>
      <c r="AI11" s="212" t="s">
        <v>116</v>
      </c>
      <c r="AJ11" s="71" t="s">
        <v>101</v>
      </c>
      <c r="AK11" s="66" t="s">
        <v>5</v>
      </c>
      <c r="AL11" s="64" t="s">
        <v>6</v>
      </c>
      <c r="AM11" s="68" t="s">
        <v>44</v>
      </c>
      <c r="AN11" s="69" t="s">
        <v>45</v>
      </c>
      <c r="AO11" s="69" t="s">
        <v>46</v>
      </c>
      <c r="AP11" s="77" t="s">
        <v>47</v>
      </c>
      <c r="AQ11" s="213" t="s">
        <v>117</v>
      </c>
      <c r="AR11" s="196" t="s">
        <v>118</v>
      </c>
      <c r="AS11" s="68" t="s">
        <v>103</v>
      </c>
      <c r="AT11" s="64" t="s">
        <v>5</v>
      </c>
      <c r="AU11" s="183" t="s">
        <v>6</v>
      </c>
      <c r="AV11" s="78" t="s">
        <v>85</v>
      </c>
      <c r="AW11" s="79" t="s">
        <v>48</v>
      </c>
    </row>
    <row r="12" spans="1:49" ht="37.5" x14ac:dyDescent="0.3">
      <c r="A12" s="26" t="s">
        <v>74</v>
      </c>
      <c r="B12" s="80">
        <v>28</v>
      </c>
      <c r="C12" s="31">
        <v>30</v>
      </c>
      <c r="D12" s="31">
        <v>29</v>
      </c>
      <c r="E12" s="31">
        <v>31</v>
      </c>
      <c r="F12" s="32">
        <v>28</v>
      </c>
      <c r="G12" s="81">
        <v>17</v>
      </c>
      <c r="H12" s="81">
        <v>22</v>
      </c>
      <c r="I12" s="31"/>
      <c r="J12" s="76">
        <v>7</v>
      </c>
      <c r="K12" s="34">
        <f>SUM(B12:H12)</f>
        <v>185</v>
      </c>
      <c r="L12" s="80">
        <v>21</v>
      </c>
      <c r="M12" s="31">
        <v>28</v>
      </c>
      <c r="N12" s="31">
        <v>30</v>
      </c>
      <c r="O12" s="31">
        <v>9</v>
      </c>
      <c r="P12" s="81">
        <v>28</v>
      </c>
      <c r="Q12" s="81">
        <v>21</v>
      </c>
      <c r="R12" s="81"/>
      <c r="S12" s="33">
        <v>6</v>
      </c>
      <c r="T12" s="34">
        <f>SUM(L12:R12)</f>
        <v>137</v>
      </c>
      <c r="U12" s="80">
        <v>29</v>
      </c>
      <c r="V12" s="31">
        <v>28</v>
      </c>
      <c r="W12" s="81">
        <v>29</v>
      </c>
      <c r="X12" s="31">
        <v>24</v>
      </c>
      <c r="Y12" s="81">
        <v>18</v>
      </c>
      <c r="Z12" s="81">
        <v>21</v>
      </c>
      <c r="AA12" s="31">
        <v>18</v>
      </c>
      <c r="AB12" s="76">
        <v>7</v>
      </c>
      <c r="AC12" s="34">
        <f>SUM(U12:AA12)</f>
        <v>167</v>
      </c>
      <c r="AD12" s="80">
        <v>31</v>
      </c>
      <c r="AE12" s="31">
        <v>28</v>
      </c>
      <c r="AF12" s="81">
        <v>30</v>
      </c>
      <c r="AG12" s="80">
        <v>28</v>
      </c>
      <c r="AH12" s="42">
        <v>19</v>
      </c>
      <c r="AI12" s="42">
        <v>19</v>
      </c>
      <c r="AJ12" s="100">
        <v>29</v>
      </c>
      <c r="AK12" s="76">
        <v>7</v>
      </c>
      <c r="AL12" s="34">
        <f>SUM(AD12:AJ12)</f>
        <v>184</v>
      </c>
      <c r="AM12" s="80">
        <v>32</v>
      </c>
      <c r="AN12" s="31">
        <v>31</v>
      </c>
      <c r="AO12" s="31">
        <v>30</v>
      </c>
      <c r="AP12" s="81">
        <v>33</v>
      </c>
      <c r="AQ12" s="81">
        <v>15</v>
      </c>
      <c r="AR12" s="81">
        <v>21</v>
      </c>
      <c r="AS12" s="31"/>
      <c r="AT12" s="72">
        <v>6</v>
      </c>
      <c r="AU12" s="34">
        <f>SUM(AM12:AR12)</f>
        <v>162</v>
      </c>
      <c r="AV12" s="82">
        <f t="shared" ref="AV12:AW14" si="0">SUM(J12,S12,AB12,AK12,AT12)</f>
        <v>33</v>
      </c>
      <c r="AW12" s="83">
        <f t="shared" si="0"/>
        <v>835</v>
      </c>
    </row>
    <row r="13" spans="1:49" ht="33" customHeight="1" x14ac:dyDescent="0.3">
      <c r="A13" s="27" t="s">
        <v>65</v>
      </c>
      <c r="B13" s="84">
        <v>33</v>
      </c>
      <c r="C13" s="42">
        <v>36</v>
      </c>
      <c r="D13" s="42"/>
      <c r="E13" s="42"/>
      <c r="F13" s="43"/>
      <c r="G13" s="43"/>
      <c r="H13" s="43"/>
      <c r="I13" s="42"/>
      <c r="J13" s="85">
        <v>2</v>
      </c>
      <c r="K13" s="34">
        <f>SUM(B13:G13)</f>
        <v>69</v>
      </c>
      <c r="L13" s="84">
        <v>28</v>
      </c>
      <c r="M13" s="42">
        <v>25</v>
      </c>
      <c r="N13" s="42"/>
      <c r="O13" s="42"/>
      <c r="P13" s="43"/>
      <c r="Q13" s="43"/>
      <c r="R13" s="43"/>
      <c r="S13" s="44">
        <v>2</v>
      </c>
      <c r="T13" s="45">
        <f>SUM(L13:R13)</f>
        <v>53</v>
      </c>
      <c r="U13" s="84">
        <v>30</v>
      </c>
      <c r="V13" s="42">
        <v>29</v>
      </c>
      <c r="W13" s="43"/>
      <c r="X13" s="42"/>
      <c r="Y13" s="43"/>
      <c r="Z13" s="43"/>
      <c r="AA13" s="42"/>
      <c r="AB13" s="85">
        <v>2</v>
      </c>
      <c r="AC13" s="45">
        <f t="shared" ref="AC13:AC15" si="1">SUM(U13:X13)</f>
        <v>59</v>
      </c>
      <c r="AD13" s="84">
        <v>28</v>
      </c>
      <c r="AE13" s="42">
        <v>27</v>
      </c>
      <c r="AF13" s="43">
        <v>28</v>
      </c>
      <c r="AG13" s="84"/>
      <c r="AH13" s="42"/>
      <c r="AI13" s="42"/>
      <c r="AJ13" s="98"/>
      <c r="AK13" s="85">
        <v>3</v>
      </c>
      <c r="AL13" s="45">
        <f t="shared" ref="AL13:AL25" si="2">SUM(AD13:AG13)</f>
        <v>83</v>
      </c>
      <c r="AM13" s="84">
        <v>29</v>
      </c>
      <c r="AN13" s="42">
        <v>27</v>
      </c>
      <c r="AO13" s="42"/>
      <c r="AP13" s="43"/>
      <c r="AQ13" s="43"/>
      <c r="AR13" s="43"/>
      <c r="AS13" s="42"/>
      <c r="AT13" s="107">
        <v>2</v>
      </c>
      <c r="AU13" s="45">
        <f>SUM(AM13:AP13)</f>
        <v>56</v>
      </c>
      <c r="AV13" s="86">
        <f t="shared" si="0"/>
        <v>11</v>
      </c>
      <c r="AW13" s="75">
        <f t="shared" si="0"/>
        <v>320</v>
      </c>
    </row>
    <row r="14" spans="1:49" ht="37.5" x14ac:dyDescent="0.3">
      <c r="A14" s="27" t="s">
        <v>68</v>
      </c>
      <c r="B14" s="84">
        <v>30</v>
      </c>
      <c r="C14" s="42">
        <v>30</v>
      </c>
      <c r="D14" s="42">
        <v>24</v>
      </c>
      <c r="E14" s="42">
        <v>30</v>
      </c>
      <c r="F14" s="43">
        <v>28</v>
      </c>
      <c r="G14" s="43">
        <v>30</v>
      </c>
      <c r="H14" s="43"/>
      <c r="I14" s="42"/>
      <c r="J14" s="85">
        <v>6</v>
      </c>
      <c r="K14" s="34">
        <f t="shared" ref="K14:K15" si="3">SUM(B14:G14)</f>
        <v>172</v>
      </c>
      <c r="L14" s="84">
        <v>27</v>
      </c>
      <c r="M14" s="42">
        <v>27</v>
      </c>
      <c r="N14" s="42">
        <v>27</v>
      </c>
      <c r="O14" s="42">
        <v>30</v>
      </c>
      <c r="P14" s="43">
        <v>29</v>
      </c>
      <c r="Q14" s="43"/>
      <c r="R14" s="43">
        <v>27</v>
      </c>
      <c r="S14" s="44">
        <v>6</v>
      </c>
      <c r="T14" s="45">
        <f t="shared" ref="T14:T15" si="4">SUM(L14:R14)</f>
        <v>167</v>
      </c>
      <c r="U14" s="84">
        <v>28</v>
      </c>
      <c r="V14" s="42">
        <v>30</v>
      </c>
      <c r="W14" s="43">
        <v>32</v>
      </c>
      <c r="X14" s="42">
        <v>28</v>
      </c>
      <c r="Y14" s="43">
        <v>35</v>
      </c>
      <c r="Z14" s="43"/>
      <c r="AA14" s="42"/>
      <c r="AB14" s="85">
        <v>5</v>
      </c>
      <c r="AC14" s="45">
        <f>SUM(U14:Y14)</f>
        <v>153</v>
      </c>
      <c r="AD14" s="84">
        <v>27</v>
      </c>
      <c r="AE14" s="42">
        <v>30</v>
      </c>
      <c r="AF14" s="43">
        <v>30</v>
      </c>
      <c r="AG14" s="84">
        <v>28</v>
      </c>
      <c r="AH14" s="42">
        <v>23</v>
      </c>
      <c r="AI14" s="42">
        <v>20</v>
      </c>
      <c r="AJ14" s="98"/>
      <c r="AK14" s="85">
        <v>6</v>
      </c>
      <c r="AL14" s="45">
        <f>SUM(AD14:AI14)</f>
        <v>158</v>
      </c>
      <c r="AM14" s="84">
        <v>28</v>
      </c>
      <c r="AN14" s="42">
        <v>30</v>
      </c>
      <c r="AO14" s="42">
        <v>29</v>
      </c>
      <c r="AP14" s="43">
        <v>29</v>
      </c>
      <c r="AQ14" s="43">
        <v>29</v>
      </c>
      <c r="AR14" s="43"/>
      <c r="AS14" s="42"/>
      <c r="AT14" s="107">
        <v>5</v>
      </c>
      <c r="AU14" s="45">
        <f>SUM(AM14:AQ14)</f>
        <v>145</v>
      </c>
      <c r="AV14" s="86">
        <f t="shared" si="0"/>
        <v>28</v>
      </c>
      <c r="AW14" s="75">
        <f t="shared" si="0"/>
        <v>795</v>
      </c>
    </row>
    <row r="15" spans="1:49" ht="37.5" x14ac:dyDescent="0.3">
      <c r="A15" s="27" t="s">
        <v>69</v>
      </c>
      <c r="B15" s="84">
        <v>25</v>
      </c>
      <c r="C15" s="42">
        <v>31</v>
      </c>
      <c r="D15" s="42">
        <v>29</v>
      </c>
      <c r="E15" s="42"/>
      <c r="F15" s="43"/>
      <c r="G15" s="43"/>
      <c r="H15" s="43"/>
      <c r="I15" s="42"/>
      <c r="J15" s="85">
        <v>3</v>
      </c>
      <c r="K15" s="34">
        <f t="shared" si="3"/>
        <v>85</v>
      </c>
      <c r="L15" s="84">
        <v>24</v>
      </c>
      <c r="M15" s="42">
        <v>23</v>
      </c>
      <c r="N15" s="42">
        <v>25</v>
      </c>
      <c r="O15" s="42"/>
      <c r="P15" s="43"/>
      <c r="Q15" s="43"/>
      <c r="R15" s="43"/>
      <c r="S15" s="44">
        <v>3</v>
      </c>
      <c r="T15" s="45">
        <f t="shared" si="4"/>
        <v>72</v>
      </c>
      <c r="U15" s="84">
        <v>27</v>
      </c>
      <c r="V15" s="42">
        <v>27</v>
      </c>
      <c r="W15" s="43">
        <v>21</v>
      </c>
      <c r="X15" s="42"/>
      <c r="Y15" s="43"/>
      <c r="Z15" s="43"/>
      <c r="AA15" s="42"/>
      <c r="AB15" s="85">
        <v>3</v>
      </c>
      <c r="AC15" s="45">
        <f t="shared" si="1"/>
        <v>75</v>
      </c>
      <c r="AD15" s="84">
        <v>30</v>
      </c>
      <c r="AE15" s="42">
        <v>31</v>
      </c>
      <c r="AF15" s="43"/>
      <c r="AG15" s="84"/>
      <c r="AH15" s="42"/>
      <c r="AI15" s="42"/>
      <c r="AJ15" s="98"/>
      <c r="AK15" s="85">
        <v>2</v>
      </c>
      <c r="AL15" s="45">
        <f t="shared" si="2"/>
        <v>61</v>
      </c>
      <c r="AM15" s="84">
        <v>19</v>
      </c>
      <c r="AN15" s="42">
        <v>21</v>
      </c>
      <c r="AO15" s="42"/>
      <c r="AP15" s="43"/>
      <c r="AQ15" s="43"/>
      <c r="AR15" s="43"/>
      <c r="AS15" s="42"/>
      <c r="AT15" s="107">
        <v>2</v>
      </c>
      <c r="AU15" s="45">
        <f t="shared" ref="AU15" si="5">SUM(AM15:AP15)</f>
        <v>40</v>
      </c>
      <c r="AV15" s="86">
        <f t="shared" ref="AV15:AV19" si="6">SUM(J15,S15,AB15,AK15,AT15)</f>
        <v>13</v>
      </c>
      <c r="AW15" s="75">
        <f t="shared" ref="AW15" si="7">SUM(K15,T15,AC15,AL15,AU15)</f>
        <v>333</v>
      </c>
    </row>
    <row r="16" spans="1:49" ht="43.5" customHeight="1" x14ac:dyDescent="0.3">
      <c r="A16" s="27" t="s">
        <v>92</v>
      </c>
      <c r="B16" s="84">
        <v>29</v>
      </c>
      <c r="C16" s="42"/>
      <c r="D16" s="42"/>
      <c r="E16" s="42"/>
      <c r="F16" s="43"/>
      <c r="G16" s="43"/>
      <c r="H16" s="43"/>
      <c r="I16" s="42"/>
      <c r="J16" s="85">
        <v>1</v>
      </c>
      <c r="K16" s="34">
        <f t="shared" ref="K16:K25" si="8">SUM(B16:G16)</f>
        <v>29</v>
      </c>
      <c r="L16" s="84">
        <v>34</v>
      </c>
      <c r="M16" s="42"/>
      <c r="N16" s="42"/>
      <c r="O16" s="42"/>
      <c r="P16" s="43"/>
      <c r="Q16" s="43"/>
      <c r="R16" s="43"/>
      <c r="S16" s="44">
        <v>1</v>
      </c>
      <c r="T16" s="45">
        <f>SUM(L16:R16)</f>
        <v>34</v>
      </c>
      <c r="U16" s="84">
        <v>22</v>
      </c>
      <c r="V16" s="42"/>
      <c r="W16" s="43"/>
      <c r="X16" s="42"/>
      <c r="Y16" s="43"/>
      <c r="Z16" s="43"/>
      <c r="AA16" s="42"/>
      <c r="AB16" s="85">
        <v>1</v>
      </c>
      <c r="AC16" s="45">
        <f>SUM(U16:Z16)</f>
        <v>22</v>
      </c>
      <c r="AD16" s="84">
        <v>34</v>
      </c>
      <c r="AE16" s="42"/>
      <c r="AF16" s="43"/>
      <c r="AG16" s="84"/>
      <c r="AH16" s="42"/>
      <c r="AI16" s="42"/>
      <c r="AJ16" s="98"/>
      <c r="AK16" s="85">
        <v>1</v>
      </c>
      <c r="AL16" s="45">
        <f t="shared" si="2"/>
        <v>34</v>
      </c>
      <c r="AM16" s="84">
        <v>28</v>
      </c>
      <c r="AN16" s="42"/>
      <c r="AO16" s="42"/>
      <c r="AP16" s="43"/>
      <c r="AQ16" s="43"/>
      <c r="AR16" s="43"/>
      <c r="AS16" s="42"/>
      <c r="AT16" s="107">
        <v>1</v>
      </c>
      <c r="AU16" s="45">
        <f t="shared" ref="AU16:AU20" si="9">SUM(AM16:AO16)</f>
        <v>28</v>
      </c>
      <c r="AV16" s="86">
        <f t="shared" si="6"/>
        <v>5</v>
      </c>
      <c r="AW16" s="75">
        <f>SUM(K16,T16,AC16,AL16,AU16)</f>
        <v>147</v>
      </c>
    </row>
    <row r="17" spans="1:49" ht="39.75" customHeight="1" x14ac:dyDescent="0.3">
      <c r="A17" s="27" t="s">
        <v>93</v>
      </c>
      <c r="B17" s="84">
        <v>11</v>
      </c>
      <c r="C17" s="42"/>
      <c r="D17" s="42"/>
      <c r="E17" s="42"/>
      <c r="F17" s="43"/>
      <c r="G17" s="43"/>
      <c r="H17" s="43"/>
      <c r="I17" s="42"/>
      <c r="J17" s="85">
        <v>1</v>
      </c>
      <c r="K17" s="34">
        <f t="shared" si="8"/>
        <v>11</v>
      </c>
      <c r="L17" s="84">
        <v>9</v>
      </c>
      <c r="M17" s="42"/>
      <c r="N17" s="42"/>
      <c r="O17" s="42"/>
      <c r="P17" s="43"/>
      <c r="Q17" s="43"/>
      <c r="R17" s="43"/>
      <c r="S17" s="44">
        <v>1</v>
      </c>
      <c r="T17" s="45">
        <f>SUM(L17:R17)</f>
        <v>9</v>
      </c>
      <c r="U17" s="84">
        <v>14</v>
      </c>
      <c r="V17" s="42"/>
      <c r="W17" s="43"/>
      <c r="X17" s="42"/>
      <c r="Y17" s="43"/>
      <c r="Z17" s="43"/>
      <c r="AA17" s="42"/>
      <c r="AB17" s="85">
        <v>1</v>
      </c>
      <c r="AC17" s="45">
        <f t="shared" ref="AC17:AC20" si="10">SUM(U17:Z17)</f>
        <v>14</v>
      </c>
      <c r="AD17" s="84">
        <v>18</v>
      </c>
      <c r="AE17" s="42"/>
      <c r="AF17" s="43"/>
      <c r="AG17" s="84"/>
      <c r="AH17" s="42"/>
      <c r="AI17" s="42"/>
      <c r="AJ17" s="98"/>
      <c r="AK17" s="85">
        <v>1</v>
      </c>
      <c r="AL17" s="45">
        <f t="shared" si="2"/>
        <v>18</v>
      </c>
      <c r="AM17" s="84">
        <v>12</v>
      </c>
      <c r="AN17" s="42"/>
      <c r="AO17" s="42"/>
      <c r="AP17" s="43"/>
      <c r="AQ17" s="43"/>
      <c r="AR17" s="43"/>
      <c r="AS17" s="42"/>
      <c r="AT17" s="107">
        <v>1</v>
      </c>
      <c r="AU17" s="45">
        <f t="shared" si="9"/>
        <v>12</v>
      </c>
      <c r="AV17" s="86">
        <f t="shared" si="6"/>
        <v>5</v>
      </c>
      <c r="AW17" s="75">
        <f>SUM(K17,T17,AC17,AL17,AU17)</f>
        <v>64</v>
      </c>
    </row>
    <row r="18" spans="1:49" ht="40.5" customHeight="1" x14ac:dyDescent="0.3">
      <c r="A18" s="27" t="s">
        <v>94</v>
      </c>
      <c r="B18" s="84">
        <v>10</v>
      </c>
      <c r="C18" s="42"/>
      <c r="D18" s="42"/>
      <c r="E18" s="42"/>
      <c r="F18" s="43"/>
      <c r="G18" s="43"/>
      <c r="H18" s="43"/>
      <c r="I18" s="42"/>
      <c r="J18" s="85">
        <v>1</v>
      </c>
      <c r="K18" s="34">
        <f t="shared" si="8"/>
        <v>10</v>
      </c>
      <c r="L18" s="84">
        <v>6</v>
      </c>
      <c r="M18" s="42"/>
      <c r="N18" s="42"/>
      <c r="O18" s="42"/>
      <c r="P18" s="43"/>
      <c r="Q18" s="43"/>
      <c r="R18" s="43"/>
      <c r="S18" s="44">
        <v>1</v>
      </c>
      <c r="T18" s="45">
        <f>SUM(L18:R18)</f>
        <v>6</v>
      </c>
      <c r="U18" s="84">
        <v>11</v>
      </c>
      <c r="V18" s="42"/>
      <c r="W18" s="43"/>
      <c r="X18" s="42"/>
      <c r="Y18" s="43"/>
      <c r="Z18" s="43"/>
      <c r="AA18" s="42"/>
      <c r="AB18" s="85">
        <v>1</v>
      </c>
      <c r="AC18" s="45">
        <f t="shared" si="10"/>
        <v>11</v>
      </c>
      <c r="AD18" s="84">
        <v>15</v>
      </c>
      <c r="AE18" s="42"/>
      <c r="AF18" s="43"/>
      <c r="AG18" s="84"/>
      <c r="AH18" s="42"/>
      <c r="AI18" s="42"/>
      <c r="AJ18" s="98"/>
      <c r="AK18" s="85">
        <v>1</v>
      </c>
      <c r="AL18" s="45">
        <f t="shared" si="2"/>
        <v>15</v>
      </c>
      <c r="AM18" s="84">
        <v>12</v>
      </c>
      <c r="AN18" s="42"/>
      <c r="AO18" s="42"/>
      <c r="AP18" s="43"/>
      <c r="AQ18" s="43"/>
      <c r="AR18" s="43"/>
      <c r="AS18" s="42"/>
      <c r="AT18" s="107">
        <v>1</v>
      </c>
      <c r="AU18" s="45">
        <f t="shared" si="9"/>
        <v>12</v>
      </c>
      <c r="AV18" s="86">
        <f t="shared" si="6"/>
        <v>5</v>
      </c>
      <c r="AW18" s="75">
        <f>SUM(K18,T18,AC18,AL18,AU18)</f>
        <v>54</v>
      </c>
    </row>
    <row r="19" spans="1:49" ht="30" customHeight="1" x14ac:dyDescent="0.3">
      <c r="A19" s="27" t="s">
        <v>71</v>
      </c>
      <c r="B19" s="84">
        <v>30</v>
      </c>
      <c r="C19" s="42">
        <v>30</v>
      </c>
      <c r="D19" s="42">
        <v>30</v>
      </c>
      <c r="E19" s="42">
        <v>17</v>
      </c>
      <c r="F19" s="43">
        <v>16</v>
      </c>
      <c r="G19" s="43"/>
      <c r="H19" s="43"/>
      <c r="I19" s="42"/>
      <c r="J19" s="85">
        <v>5</v>
      </c>
      <c r="K19" s="34">
        <f t="shared" si="8"/>
        <v>123</v>
      </c>
      <c r="L19" s="84">
        <v>29</v>
      </c>
      <c r="M19" s="42">
        <v>28</v>
      </c>
      <c r="N19" s="42">
        <v>29</v>
      </c>
      <c r="O19" s="42">
        <v>23</v>
      </c>
      <c r="P19" s="43">
        <v>26</v>
      </c>
      <c r="Q19" s="43"/>
      <c r="R19" s="43"/>
      <c r="S19" s="44">
        <v>5</v>
      </c>
      <c r="T19" s="45">
        <f t="shared" ref="T19:T21" si="11">SUM(L19:R19)</f>
        <v>135</v>
      </c>
      <c r="U19" s="84">
        <v>29</v>
      </c>
      <c r="V19" s="42">
        <v>30</v>
      </c>
      <c r="W19" s="43">
        <v>31</v>
      </c>
      <c r="X19" s="42">
        <v>13</v>
      </c>
      <c r="Y19" s="43">
        <v>12</v>
      </c>
      <c r="Z19" s="43"/>
      <c r="AA19" s="42"/>
      <c r="AB19" s="85">
        <v>5</v>
      </c>
      <c r="AC19" s="45">
        <f t="shared" si="10"/>
        <v>115</v>
      </c>
      <c r="AD19" s="84">
        <v>29</v>
      </c>
      <c r="AE19" s="42">
        <v>30</v>
      </c>
      <c r="AF19" s="43">
        <v>29</v>
      </c>
      <c r="AG19" s="84">
        <v>19</v>
      </c>
      <c r="AH19" s="42">
        <v>18</v>
      </c>
      <c r="AI19" s="42"/>
      <c r="AJ19" s="98"/>
      <c r="AK19" s="85">
        <v>5</v>
      </c>
      <c r="AL19" s="45">
        <f>SUM(AD19:AH19)</f>
        <v>125</v>
      </c>
      <c r="AM19" s="84">
        <v>30</v>
      </c>
      <c r="AN19" s="42">
        <v>30</v>
      </c>
      <c r="AO19" s="42">
        <v>30</v>
      </c>
      <c r="AP19" s="43">
        <v>11</v>
      </c>
      <c r="AQ19" s="43">
        <v>15</v>
      </c>
      <c r="AR19" s="43"/>
      <c r="AS19" s="42"/>
      <c r="AT19" s="107">
        <v>5</v>
      </c>
      <c r="AU19" s="45">
        <f>SUM(AM19:AQ19)</f>
        <v>116</v>
      </c>
      <c r="AV19" s="86">
        <f t="shared" si="6"/>
        <v>25</v>
      </c>
      <c r="AW19" s="75">
        <f>SUM(K19,T19,AC19,AL19,AU19)</f>
        <v>614</v>
      </c>
    </row>
    <row r="20" spans="1:49" ht="34.5" customHeight="1" x14ac:dyDescent="0.3">
      <c r="A20" s="27" t="s">
        <v>102</v>
      </c>
      <c r="B20" s="84"/>
      <c r="C20" s="42"/>
      <c r="D20" s="42"/>
      <c r="E20" s="42"/>
      <c r="F20" s="43"/>
      <c r="G20" s="43"/>
      <c r="H20" s="43"/>
      <c r="I20" s="42"/>
      <c r="J20" s="85">
        <v>0</v>
      </c>
      <c r="K20" s="34">
        <f t="shared" si="8"/>
        <v>0</v>
      </c>
      <c r="L20" s="84"/>
      <c r="M20" s="42"/>
      <c r="N20" s="42"/>
      <c r="O20" s="42"/>
      <c r="P20" s="43"/>
      <c r="Q20" s="43"/>
      <c r="R20" s="43"/>
      <c r="S20" s="44">
        <v>0</v>
      </c>
      <c r="T20" s="45">
        <f t="shared" si="11"/>
        <v>0</v>
      </c>
      <c r="U20" s="84"/>
      <c r="V20" s="42"/>
      <c r="W20" s="43"/>
      <c r="X20" s="42"/>
      <c r="Y20" s="43"/>
      <c r="Z20" s="43"/>
      <c r="AA20" s="42"/>
      <c r="AB20" s="85"/>
      <c r="AC20" s="45">
        <f t="shared" si="10"/>
        <v>0</v>
      </c>
      <c r="AD20" s="84">
        <v>8</v>
      </c>
      <c r="AE20" s="42"/>
      <c r="AF20" s="43"/>
      <c r="AG20" s="84"/>
      <c r="AH20" s="42"/>
      <c r="AI20" s="42"/>
      <c r="AJ20" s="98"/>
      <c r="AK20" s="85">
        <v>1</v>
      </c>
      <c r="AL20" s="45">
        <f t="shared" si="2"/>
        <v>8</v>
      </c>
      <c r="AM20" s="84"/>
      <c r="AN20" s="42"/>
      <c r="AO20" s="42"/>
      <c r="AP20" s="43"/>
      <c r="AQ20" s="43"/>
      <c r="AR20" s="43"/>
      <c r="AS20" s="42"/>
      <c r="AT20" s="107">
        <v>0</v>
      </c>
      <c r="AU20" s="45">
        <f t="shared" si="9"/>
        <v>0</v>
      </c>
      <c r="AV20" s="86">
        <f t="shared" ref="AV20:AV22" si="12">SUM(J20,S20,AB20,AK20,AT20)</f>
        <v>1</v>
      </c>
      <c r="AW20" s="75">
        <f t="shared" ref="AW20:AW22" si="13">SUM(K20,T20,AC20,AL20,AU20)</f>
        <v>8</v>
      </c>
    </row>
    <row r="21" spans="1:49" ht="30" customHeight="1" x14ac:dyDescent="0.3">
      <c r="A21" s="27" t="s">
        <v>72</v>
      </c>
      <c r="B21" s="84">
        <v>23</v>
      </c>
      <c r="C21" s="53">
        <v>22</v>
      </c>
      <c r="D21" s="42">
        <v>26</v>
      </c>
      <c r="E21" s="53">
        <v>20</v>
      </c>
      <c r="F21" s="43">
        <v>28</v>
      </c>
      <c r="G21" s="43">
        <v>28</v>
      </c>
      <c r="H21" s="43">
        <v>25</v>
      </c>
      <c r="I21" s="104">
        <v>34</v>
      </c>
      <c r="J21" s="85">
        <v>8</v>
      </c>
      <c r="K21" s="34">
        <f>SUM(B21:I21)</f>
        <v>206</v>
      </c>
      <c r="L21" s="114">
        <v>25</v>
      </c>
      <c r="M21" s="42">
        <v>28</v>
      </c>
      <c r="N21" s="42">
        <v>30</v>
      </c>
      <c r="O21" s="42">
        <v>31</v>
      </c>
      <c r="P21" s="43">
        <v>24</v>
      </c>
      <c r="Q21" s="43">
        <v>19</v>
      </c>
      <c r="R21" s="43">
        <v>24</v>
      </c>
      <c r="S21" s="44">
        <v>7</v>
      </c>
      <c r="T21" s="45">
        <f t="shared" si="11"/>
        <v>181</v>
      </c>
      <c r="U21" s="84">
        <v>30</v>
      </c>
      <c r="V21" s="42">
        <v>28</v>
      </c>
      <c r="W21" s="43">
        <v>23</v>
      </c>
      <c r="X21" s="42">
        <v>23</v>
      </c>
      <c r="Y21" s="43">
        <v>25</v>
      </c>
      <c r="Z21" s="43">
        <v>26</v>
      </c>
      <c r="AA21" s="104">
        <v>26</v>
      </c>
      <c r="AB21" s="85">
        <v>7</v>
      </c>
      <c r="AC21" s="45">
        <f>SUM(U21:AA21)</f>
        <v>181</v>
      </c>
      <c r="AD21" s="84">
        <v>27</v>
      </c>
      <c r="AE21" s="42">
        <v>24</v>
      </c>
      <c r="AF21" s="43">
        <v>33</v>
      </c>
      <c r="AG21" s="84">
        <v>23</v>
      </c>
      <c r="AH21" s="42"/>
      <c r="AI21" s="42">
        <v>23</v>
      </c>
      <c r="AJ21" s="98">
        <v>19</v>
      </c>
      <c r="AK21" s="85">
        <v>6</v>
      </c>
      <c r="AL21" s="45">
        <f>SUM(AD21:AJ21)</f>
        <v>149</v>
      </c>
      <c r="AM21" s="84">
        <v>26</v>
      </c>
      <c r="AN21" s="42">
        <v>26</v>
      </c>
      <c r="AO21" s="42">
        <v>26</v>
      </c>
      <c r="AP21" s="43">
        <v>22</v>
      </c>
      <c r="AQ21" s="43">
        <v>21</v>
      </c>
      <c r="AR21" s="43">
        <v>20</v>
      </c>
      <c r="AS21" s="42">
        <v>20</v>
      </c>
      <c r="AT21" s="107">
        <v>7</v>
      </c>
      <c r="AU21" s="45">
        <f>SUM(AM21:AS21)</f>
        <v>161</v>
      </c>
      <c r="AV21" s="86">
        <f t="shared" si="12"/>
        <v>35</v>
      </c>
      <c r="AW21" s="75">
        <f t="shared" si="13"/>
        <v>878</v>
      </c>
    </row>
    <row r="22" spans="1:49" ht="39" customHeight="1" x14ac:dyDescent="0.3">
      <c r="A22" s="27" t="s">
        <v>95</v>
      </c>
      <c r="B22" s="84"/>
      <c r="C22" s="42"/>
      <c r="D22" s="42"/>
      <c r="E22" s="42"/>
      <c r="F22" s="43"/>
      <c r="G22" s="43"/>
      <c r="H22" s="43"/>
      <c r="I22" s="42"/>
      <c r="J22" s="85">
        <v>0</v>
      </c>
      <c r="K22" s="34">
        <f t="shared" si="8"/>
        <v>0</v>
      </c>
      <c r="L22" s="84"/>
      <c r="M22" s="42"/>
      <c r="N22" s="42"/>
      <c r="O22" s="42"/>
      <c r="P22" s="43"/>
      <c r="Q22" s="43"/>
      <c r="R22" s="43">
        <v>21</v>
      </c>
      <c r="S22" s="44">
        <v>1</v>
      </c>
      <c r="T22" s="45">
        <f>SUM(L22:R22)</f>
        <v>21</v>
      </c>
      <c r="U22" s="84"/>
      <c r="V22" s="42"/>
      <c r="W22" s="43"/>
      <c r="X22" s="42"/>
      <c r="Y22" s="43"/>
      <c r="Z22" s="43">
        <v>24</v>
      </c>
      <c r="AA22" s="42"/>
      <c r="AB22" s="85">
        <v>1</v>
      </c>
      <c r="AC22" s="45">
        <f t="shared" ref="AC22:AC24" si="14">SUM(U22:AA22)</f>
        <v>24</v>
      </c>
      <c r="AD22" s="84"/>
      <c r="AE22" s="42"/>
      <c r="AF22" s="43"/>
      <c r="AG22" s="84">
        <v>26</v>
      </c>
      <c r="AH22" s="42"/>
      <c r="AI22" s="42"/>
      <c r="AJ22" s="98"/>
      <c r="AK22" s="85">
        <v>1</v>
      </c>
      <c r="AL22" s="45">
        <f t="shared" si="2"/>
        <v>26</v>
      </c>
      <c r="AM22" s="84"/>
      <c r="AN22" s="42"/>
      <c r="AO22" s="42"/>
      <c r="AP22" s="43"/>
      <c r="AQ22" s="43"/>
      <c r="AR22" s="43"/>
      <c r="AS22" s="42">
        <v>32</v>
      </c>
      <c r="AT22" s="107">
        <v>1</v>
      </c>
      <c r="AU22" s="45">
        <f>SUM(AM22:AS22)</f>
        <v>32</v>
      </c>
      <c r="AV22" s="86">
        <f t="shared" si="12"/>
        <v>4</v>
      </c>
      <c r="AW22" s="75">
        <f t="shared" si="13"/>
        <v>103</v>
      </c>
    </row>
    <row r="23" spans="1:49" ht="37.5" x14ac:dyDescent="0.3">
      <c r="A23" s="27" t="s">
        <v>73</v>
      </c>
      <c r="B23" s="87">
        <v>27</v>
      </c>
      <c r="C23" s="55">
        <v>20</v>
      </c>
      <c r="D23" s="55"/>
      <c r="E23" s="55"/>
      <c r="F23" s="56"/>
      <c r="G23" s="56"/>
      <c r="H23" s="56"/>
      <c r="I23" s="55"/>
      <c r="J23" s="89">
        <v>2</v>
      </c>
      <c r="K23" s="34">
        <f t="shared" si="8"/>
        <v>47</v>
      </c>
      <c r="L23" s="87">
        <v>34</v>
      </c>
      <c r="M23" s="55">
        <v>32</v>
      </c>
      <c r="N23" s="55"/>
      <c r="O23" s="55"/>
      <c r="P23" s="56"/>
      <c r="Q23" s="56"/>
      <c r="R23" s="56"/>
      <c r="S23" s="88">
        <v>2</v>
      </c>
      <c r="T23" s="45">
        <f>SUM(L23:R23)</f>
        <v>66</v>
      </c>
      <c r="U23" s="87">
        <v>30</v>
      </c>
      <c r="V23" s="55">
        <v>21</v>
      </c>
      <c r="W23" s="56"/>
      <c r="X23" s="55"/>
      <c r="Y23" s="56"/>
      <c r="Z23" s="56"/>
      <c r="AA23" s="55"/>
      <c r="AB23" s="89">
        <v>2</v>
      </c>
      <c r="AC23" s="45">
        <f t="shared" si="14"/>
        <v>51</v>
      </c>
      <c r="AD23" s="87">
        <v>31</v>
      </c>
      <c r="AE23" s="55">
        <v>29</v>
      </c>
      <c r="AF23" s="56"/>
      <c r="AG23" s="87"/>
      <c r="AH23" s="55"/>
      <c r="AI23" s="55"/>
      <c r="AJ23" s="99"/>
      <c r="AK23" s="89">
        <v>2</v>
      </c>
      <c r="AL23" s="45">
        <f t="shared" si="2"/>
        <v>60</v>
      </c>
      <c r="AM23" s="87">
        <v>25</v>
      </c>
      <c r="AN23" s="55">
        <v>25</v>
      </c>
      <c r="AO23" s="55"/>
      <c r="AP23" s="56"/>
      <c r="AQ23" s="56"/>
      <c r="AR23" s="56"/>
      <c r="AS23" s="55"/>
      <c r="AT23" s="108">
        <v>2</v>
      </c>
      <c r="AU23" s="45">
        <f t="shared" ref="AU23:AU24" si="15">SUM(AM23:AP23)</f>
        <v>50</v>
      </c>
      <c r="AV23" s="86">
        <f>SUM(J23,S23,AB23,AK23,AT23)</f>
        <v>10</v>
      </c>
      <c r="AW23" s="75">
        <f>SUM(K23,T23,AC23,AL23,AU23)</f>
        <v>274</v>
      </c>
    </row>
    <row r="24" spans="1:49" ht="27.75" customHeight="1" x14ac:dyDescent="0.3">
      <c r="A24" s="27" t="s">
        <v>8</v>
      </c>
      <c r="B24" s="87">
        <v>20</v>
      </c>
      <c r="C24" s="55">
        <v>20</v>
      </c>
      <c r="D24" s="55"/>
      <c r="E24" s="55"/>
      <c r="F24" s="56"/>
      <c r="G24" s="56"/>
      <c r="H24" s="56"/>
      <c r="I24" s="55"/>
      <c r="J24" s="89">
        <v>2</v>
      </c>
      <c r="K24" s="34">
        <f t="shared" si="8"/>
        <v>40</v>
      </c>
      <c r="L24" s="87">
        <v>24</v>
      </c>
      <c r="M24" s="55">
        <v>23</v>
      </c>
      <c r="N24" s="55"/>
      <c r="O24" s="55"/>
      <c r="P24" s="56"/>
      <c r="Q24" s="56"/>
      <c r="R24" s="56"/>
      <c r="S24" s="88">
        <v>2</v>
      </c>
      <c r="T24" s="45">
        <f>SUM(L24:R24)</f>
        <v>47</v>
      </c>
      <c r="U24" s="87">
        <v>29</v>
      </c>
      <c r="V24" s="55">
        <v>30</v>
      </c>
      <c r="W24" s="56"/>
      <c r="X24" s="55"/>
      <c r="Y24" s="56"/>
      <c r="Z24" s="56"/>
      <c r="AA24" s="55"/>
      <c r="AB24" s="89">
        <v>2</v>
      </c>
      <c r="AC24" s="45">
        <f t="shared" si="14"/>
        <v>59</v>
      </c>
      <c r="AD24" s="87">
        <v>20</v>
      </c>
      <c r="AE24" s="55">
        <v>20</v>
      </c>
      <c r="AF24" s="56"/>
      <c r="AG24" s="87"/>
      <c r="AH24" s="55"/>
      <c r="AI24" s="55"/>
      <c r="AJ24" s="99"/>
      <c r="AK24" s="89">
        <v>2</v>
      </c>
      <c r="AL24" s="45">
        <f t="shared" si="2"/>
        <v>40</v>
      </c>
      <c r="AM24" s="87">
        <v>34</v>
      </c>
      <c r="AN24" s="55"/>
      <c r="AO24" s="55"/>
      <c r="AP24" s="56"/>
      <c r="AQ24" s="56"/>
      <c r="AR24" s="56"/>
      <c r="AS24" s="55"/>
      <c r="AT24" s="108">
        <v>1</v>
      </c>
      <c r="AU24" s="45">
        <f t="shared" si="15"/>
        <v>34</v>
      </c>
      <c r="AV24" s="86">
        <f>SUM(J24,S24,AB24,AK24,AT24)</f>
        <v>9</v>
      </c>
      <c r="AW24" s="75">
        <f>SUM(K24,T24,AC24,AL24,AU24)</f>
        <v>220</v>
      </c>
    </row>
    <row r="25" spans="1:49" ht="39.75" customHeight="1" x14ac:dyDescent="0.3">
      <c r="A25" s="29" t="s">
        <v>70</v>
      </c>
      <c r="B25" s="87"/>
      <c r="C25" s="55"/>
      <c r="D25" s="55"/>
      <c r="E25" s="55"/>
      <c r="F25" s="56"/>
      <c r="G25" s="56"/>
      <c r="H25" s="56"/>
      <c r="I25" s="55"/>
      <c r="J25" s="89">
        <v>0</v>
      </c>
      <c r="K25" s="34">
        <f t="shared" si="8"/>
        <v>0</v>
      </c>
      <c r="L25" s="87"/>
      <c r="M25" s="55"/>
      <c r="N25" s="55"/>
      <c r="O25" s="55"/>
      <c r="P25" s="56"/>
      <c r="Q25" s="56"/>
      <c r="R25" s="56"/>
      <c r="S25" s="88">
        <v>0</v>
      </c>
      <c r="T25" s="45">
        <f t="shared" ref="T25" si="16">SUM(L25:R25)</f>
        <v>0</v>
      </c>
      <c r="U25" s="87"/>
      <c r="V25" s="55"/>
      <c r="W25" s="56"/>
      <c r="X25" s="55"/>
      <c r="Y25" s="56"/>
      <c r="Z25" s="56"/>
      <c r="AA25" s="55"/>
      <c r="AB25" s="89">
        <v>0</v>
      </c>
      <c r="AC25" s="45">
        <f t="shared" ref="AC25" si="17">SUM(U25:Z25)</f>
        <v>0</v>
      </c>
      <c r="AD25" s="87"/>
      <c r="AE25" s="55"/>
      <c r="AF25" s="56"/>
      <c r="AG25" s="87"/>
      <c r="AH25" s="55"/>
      <c r="AI25" s="55"/>
      <c r="AJ25" s="99"/>
      <c r="AK25" s="89">
        <v>0</v>
      </c>
      <c r="AL25" s="45">
        <f t="shared" si="2"/>
        <v>0</v>
      </c>
      <c r="AM25" s="87"/>
      <c r="AN25" s="55"/>
      <c r="AO25" s="55"/>
      <c r="AP25" s="56"/>
      <c r="AQ25" s="56"/>
      <c r="AR25" s="56"/>
      <c r="AS25" s="55"/>
      <c r="AT25" s="108">
        <v>0</v>
      </c>
      <c r="AU25" s="45">
        <f t="shared" ref="AU25" si="18">SUM(AM25:AO25)</f>
        <v>0</v>
      </c>
      <c r="AV25" s="86">
        <f t="shared" ref="AV25" si="19">SUM(J25,S25,AB25,AK25,AT25)</f>
        <v>0</v>
      </c>
      <c r="AW25" s="75">
        <f t="shared" ref="AW25" si="20">SUM(K25,T25,AC25,AL25,AU25)</f>
        <v>0</v>
      </c>
    </row>
    <row r="26" spans="1:49" ht="18.75" customHeight="1" x14ac:dyDescent="0.3">
      <c r="A26" s="26" t="s">
        <v>112</v>
      </c>
      <c r="B26" s="55"/>
      <c r="C26" s="55"/>
      <c r="D26" s="55"/>
      <c r="E26" s="55"/>
      <c r="F26" s="55"/>
      <c r="G26" s="55"/>
      <c r="H26" s="55"/>
      <c r="I26" s="55"/>
      <c r="J26" s="89">
        <v>0</v>
      </c>
      <c r="K26" s="89">
        <v>0</v>
      </c>
      <c r="L26" s="55"/>
      <c r="M26" s="55"/>
      <c r="N26" s="55"/>
      <c r="O26" s="55"/>
      <c r="P26" s="55"/>
      <c r="Q26" s="55"/>
      <c r="R26" s="55"/>
      <c r="S26" s="89">
        <v>0</v>
      </c>
      <c r="T26" s="89">
        <v>0</v>
      </c>
      <c r="U26" s="55"/>
      <c r="V26" s="55"/>
      <c r="W26" s="55"/>
      <c r="X26" s="55"/>
      <c r="Y26" s="55"/>
      <c r="Z26" s="55"/>
      <c r="AA26" s="55"/>
      <c r="AB26" s="89">
        <v>0</v>
      </c>
      <c r="AC26" s="89">
        <v>0</v>
      </c>
      <c r="AD26" s="55"/>
      <c r="AE26" s="55"/>
      <c r="AF26" s="55"/>
      <c r="AG26" s="55"/>
      <c r="AH26" s="55"/>
      <c r="AI26" s="55"/>
      <c r="AJ26" s="55"/>
      <c r="AK26" s="89">
        <v>0</v>
      </c>
      <c r="AL26" s="89">
        <v>0</v>
      </c>
      <c r="AM26" s="55"/>
      <c r="AN26" s="55"/>
      <c r="AO26" s="55"/>
      <c r="AP26" s="55"/>
      <c r="AQ26" s="55"/>
      <c r="AR26" s="55"/>
      <c r="AS26" s="55"/>
      <c r="AT26" s="89">
        <v>0</v>
      </c>
      <c r="AU26" s="89">
        <v>0</v>
      </c>
      <c r="AV26" s="89">
        <v>0</v>
      </c>
      <c r="AW26" s="89">
        <v>0</v>
      </c>
    </row>
    <row r="27" spans="1:49" ht="18.75" customHeight="1" x14ac:dyDescent="0.3">
      <c r="A27" s="26" t="s">
        <v>90</v>
      </c>
      <c r="B27" s="55"/>
      <c r="C27" s="55"/>
      <c r="D27" s="55"/>
      <c r="E27" s="55"/>
      <c r="F27" s="55"/>
      <c r="G27" s="55"/>
      <c r="H27" s="55"/>
      <c r="I27" s="55"/>
      <c r="J27" s="89">
        <v>0</v>
      </c>
      <c r="K27" s="89">
        <v>0</v>
      </c>
      <c r="L27" s="55"/>
      <c r="M27" s="55"/>
      <c r="N27" s="55"/>
      <c r="O27" s="55"/>
      <c r="P27" s="55"/>
      <c r="Q27" s="55"/>
      <c r="R27" s="55"/>
      <c r="S27" s="89">
        <v>0</v>
      </c>
      <c r="T27" s="89">
        <v>0</v>
      </c>
      <c r="U27" s="55"/>
      <c r="V27" s="55"/>
      <c r="W27" s="55"/>
      <c r="X27" s="55"/>
      <c r="Y27" s="55"/>
      <c r="Z27" s="55"/>
      <c r="AA27" s="55"/>
      <c r="AB27" s="89">
        <v>0</v>
      </c>
      <c r="AC27" s="89">
        <v>0</v>
      </c>
      <c r="AD27" s="55"/>
      <c r="AE27" s="55"/>
      <c r="AF27" s="55"/>
      <c r="AG27" s="55"/>
      <c r="AH27" s="55"/>
      <c r="AI27" s="55"/>
      <c r="AJ27" s="55"/>
      <c r="AK27" s="89">
        <v>0</v>
      </c>
      <c r="AL27" s="89">
        <v>0</v>
      </c>
      <c r="AM27" s="55"/>
      <c r="AN27" s="55"/>
      <c r="AO27" s="55"/>
      <c r="AP27" s="55"/>
      <c r="AQ27" s="55"/>
      <c r="AR27" s="55"/>
      <c r="AS27" s="55"/>
      <c r="AT27" s="89">
        <v>0</v>
      </c>
      <c r="AU27" s="89">
        <v>0</v>
      </c>
      <c r="AV27" s="89">
        <v>0</v>
      </c>
      <c r="AW27" s="89">
        <v>0</v>
      </c>
    </row>
    <row r="28" spans="1:49" ht="18.75" customHeight="1" x14ac:dyDescent="0.3">
      <c r="A28" s="208" t="s">
        <v>110</v>
      </c>
      <c r="B28" s="55"/>
      <c r="C28" s="55"/>
      <c r="D28" s="55"/>
      <c r="E28" s="55"/>
      <c r="F28" s="55"/>
      <c r="G28" s="55"/>
      <c r="H28" s="55"/>
      <c r="I28" s="55"/>
      <c r="J28" s="89">
        <v>0</v>
      </c>
      <c r="K28" s="89">
        <v>0</v>
      </c>
      <c r="L28" s="55"/>
      <c r="M28" s="55"/>
      <c r="N28" s="55"/>
      <c r="O28" s="55"/>
      <c r="P28" s="55"/>
      <c r="Q28" s="55"/>
      <c r="R28" s="55"/>
      <c r="S28" s="89">
        <v>0</v>
      </c>
      <c r="T28" s="89">
        <v>0</v>
      </c>
      <c r="U28" s="55"/>
      <c r="V28" s="55"/>
      <c r="W28" s="55"/>
      <c r="X28" s="55"/>
      <c r="Y28" s="55"/>
      <c r="Z28" s="55"/>
      <c r="AA28" s="55"/>
      <c r="AB28" s="89">
        <v>0</v>
      </c>
      <c r="AC28" s="89">
        <v>0</v>
      </c>
      <c r="AD28" s="55"/>
      <c r="AE28" s="55"/>
      <c r="AF28" s="55"/>
      <c r="AG28" s="55"/>
      <c r="AH28" s="55"/>
      <c r="AI28" s="55"/>
      <c r="AJ28" s="55"/>
      <c r="AK28" s="89">
        <v>0</v>
      </c>
      <c r="AL28" s="89">
        <v>0</v>
      </c>
      <c r="AM28" s="55"/>
      <c r="AN28" s="55"/>
      <c r="AO28" s="55"/>
      <c r="AP28" s="55"/>
      <c r="AQ28" s="55"/>
      <c r="AR28" s="55"/>
      <c r="AS28" s="55"/>
      <c r="AT28" s="89">
        <v>0</v>
      </c>
      <c r="AU28" s="89">
        <v>0</v>
      </c>
      <c r="AV28" s="89">
        <v>0</v>
      </c>
      <c r="AW28" s="89">
        <v>0</v>
      </c>
    </row>
    <row r="29" spans="1:49" ht="18.75" customHeight="1" x14ac:dyDescent="0.3">
      <c r="A29" s="208" t="s">
        <v>66</v>
      </c>
      <c r="B29" s="55"/>
      <c r="C29" s="55"/>
      <c r="D29" s="55"/>
      <c r="E29" s="55"/>
      <c r="F29" s="55"/>
      <c r="G29" s="55"/>
      <c r="H29" s="55"/>
      <c r="I29" s="55"/>
      <c r="J29" s="89">
        <v>0</v>
      </c>
      <c r="K29" s="89">
        <v>0</v>
      </c>
      <c r="L29" s="55"/>
      <c r="M29" s="55"/>
      <c r="N29" s="55"/>
      <c r="O29" s="55"/>
      <c r="P29" s="55"/>
      <c r="Q29" s="55"/>
      <c r="R29" s="55"/>
      <c r="S29" s="89">
        <v>0</v>
      </c>
      <c r="T29" s="89">
        <v>0</v>
      </c>
      <c r="U29" s="55"/>
      <c r="V29" s="55"/>
      <c r="W29" s="55"/>
      <c r="X29" s="55"/>
      <c r="Y29" s="55"/>
      <c r="Z29" s="55"/>
      <c r="AA29" s="55"/>
      <c r="AB29" s="89">
        <v>0</v>
      </c>
      <c r="AC29" s="89">
        <v>0</v>
      </c>
      <c r="AD29" s="55"/>
      <c r="AE29" s="55"/>
      <c r="AF29" s="55"/>
      <c r="AG29" s="55"/>
      <c r="AH29" s="55"/>
      <c r="AI29" s="55"/>
      <c r="AJ29" s="55"/>
      <c r="AK29" s="89">
        <v>0</v>
      </c>
      <c r="AL29" s="89">
        <v>0</v>
      </c>
      <c r="AM29" s="55"/>
      <c r="AN29" s="55"/>
      <c r="AO29" s="55"/>
      <c r="AP29" s="55"/>
      <c r="AQ29" s="55"/>
      <c r="AR29" s="55"/>
      <c r="AS29" s="55"/>
      <c r="AT29" s="89">
        <v>0</v>
      </c>
      <c r="AU29" s="89">
        <v>0</v>
      </c>
      <c r="AV29" s="89">
        <v>0</v>
      </c>
      <c r="AW29" s="89">
        <v>0</v>
      </c>
    </row>
    <row r="30" spans="1:49" ht="21" customHeight="1" x14ac:dyDescent="0.3">
      <c r="A30" s="27" t="s">
        <v>119</v>
      </c>
      <c r="B30" s="55"/>
      <c r="C30" s="55"/>
      <c r="D30" s="55"/>
      <c r="E30" s="55"/>
      <c r="F30" s="55"/>
      <c r="G30" s="55"/>
      <c r="H30" s="55"/>
      <c r="I30" s="55"/>
      <c r="J30" s="89">
        <v>0</v>
      </c>
      <c r="K30" s="89">
        <v>0</v>
      </c>
      <c r="L30" s="55"/>
      <c r="M30" s="55"/>
      <c r="N30" s="55"/>
      <c r="O30" s="55"/>
      <c r="P30" s="55"/>
      <c r="Q30" s="55"/>
      <c r="R30" s="55"/>
      <c r="S30" s="89">
        <v>0</v>
      </c>
      <c r="T30" s="89">
        <v>0</v>
      </c>
      <c r="U30" s="55"/>
      <c r="V30" s="55"/>
      <c r="W30" s="55"/>
      <c r="X30" s="55"/>
      <c r="Y30" s="55"/>
      <c r="Z30" s="55"/>
      <c r="AA30" s="55"/>
      <c r="AB30" s="89">
        <v>0</v>
      </c>
      <c r="AC30" s="89">
        <v>0</v>
      </c>
      <c r="AD30" s="55"/>
      <c r="AE30" s="55"/>
      <c r="AF30" s="55"/>
      <c r="AG30" s="55"/>
      <c r="AH30" s="55"/>
      <c r="AI30" s="55"/>
      <c r="AJ30" s="55"/>
      <c r="AK30" s="89">
        <v>0</v>
      </c>
      <c r="AL30" s="89">
        <v>0</v>
      </c>
      <c r="AM30" s="55"/>
      <c r="AN30" s="55"/>
      <c r="AO30" s="55"/>
      <c r="AP30" s="55"/>
      <c r="AQ30" s="55"/>
      <c r="AR30" s="55"/>
      <c r="AS30" s="55"/>
      <c r="AT30" s="89">
        <v>0</v>
      </c>
      <c r="AU30" s="89">
        <v>0</v>
      </c>
      <c r="AV30" s="89">
        <v>0</v>
      </c>
      <c r="AW30" s="89">
        <v>0</v>
      </c>
    </row>
    <row r="31" spans="1:49" ht="18.75" customHeight="1" x14ac:dyDescent="0.3">
      <c r="A31" s="27" t="s">
        <v>7</v>
      </c>
      <c r="B31" s="55"/>
      <c r="C31" s="55"/>
      <c r="D31" s="55"/>
      <c r="E31" s="55"/>
      <c r="F31" s="55"/>
      <c r="G31" s="55"/>
      <c r="H31" s="55"/>
      <c r="I31" s="55"/>
      <c r="J31" s="89">
        <v>0</v>
      </c>
      <c r="K31" s="89">
        <v>0</v>
      </c>
      <c r="L31" s="55"/>
      <c r="M31" s="55"/>
      <c r="N31" s="55"/>
      <c r="O31" s="55"/>
      <c r="P31" s="55"/>
      <c r="Q31" s="55"/>
      <c r="R31" s="55"/>
      <c r="S31" s="89">
        <v>0</v>
      </c>
      <c r="T31" s="89">
        <v>0</v>
      </c>
      <c r="U31" s="55"/>
      <c r="V31" s="55"/>
      <c r="W31" s="55"/>
      <c r="X31" s="55"/>
      <c r="Y31" s="55"/>
      <c r="Z31" s="55"/>
      <c r="AA31" s="55"/>
      <c r="AB31" s="89">
        <v>0</v>
      </c>
      <c r="AC31" s="89">
        <v>0</v>
      </c>
      <c r="AD31" s="55"/>
      <c r="AE31" s="55"/>
      <c r="AF31" s="55"/>
      <c r="AG31" s="55"/>
      <c r="AH31" s="55"/>
      <c r="AI31" s="55"/>
      <c r="AJ31" s="55"/>
      <c r="AK31" s="89">
        <v>0</v>
      </c>
      <c r="AL31" s="89">
        <v>0</v>
      </c>
      <c r="AM31" s="55"/>
      <c r="AN31" s="55"/>
      <c r="AO31" s="55"/>
      <c r="AP31" s="55"/>
      <c r="AQ31" s="55"/>
      <c r="AR31" s="55"/>
      <c r="AS31" s="55"/>
      <c r="AT31" s="89">
        <v>0</v>
      </c>
      <c r="AU31" s="89">
        <v>0</v>
      </c>
      <c r="AV31" s="89">
        <v>0</v>
      </c>
      <c r="AW31" s="89">
        <v>0</v>
      </c>
    </row>
    <row r="32" spans="1:49" ht="40.5" customHeight="1" thickBot="1" x14ac:dyDescent="0.3">
      <c r="A32" s="214" t="s">
        <v>58</v>
      </c>
      <c r="B32" s="215">
        <f t="shared" ref="B32:AI32" si="21">SUM(B12:B25)</f>
        <v>266</v>
      </c>
      <c r="C32" s="198">
        <f t="shared" si="21"/>
        <v>219</v>
      </c>
      <c r="D32" s="199">
        <f t="shared" si="21"/>
        <v>138</v>
      </c>
      <c r="E32" s="215">
        <f t="shared" si="21"/>
        <v>98</v>
      </c>
      <c r="F32" s="198">
        <f t="shared" si="21"/>
        <v>100</v>
      </c>
      <c r="G32" s="198">
        <f t="shared" si="21"/>
        <v>75</v>
      </c>
      <c r="H32" s="198">
        <f t="shared" si="21"/>
        <v>47</v>
      </c>
      <c r="I32" s="198">
        <f t="shared" si="21"/>
        <v>34</v>
      </c>
      <c r="J32" s="203">
        <f t="shared" si="21"/>
        <v>38</v>
      </c>
      <c r="K32" s="203">
        <f t="shared" si="21"/>
        <v>977</v>
      </c>
      <c r="L32" s="198">
        <f t="shared" si="21"/>
        <v>261</v>
      </c>
      <c r="M32" s="198">
        <f t="shared" si="21"/>
        <v>214</v>
      </c>
      <c r="N32" s="198">
        <f t="shared" si="21"/>
        <v>141</v>
      </c>
      <c r="O32" s="198">
        <f t="shared" si="21"/>
        <v>93</v>
      </c>
      <c r="P32" s="198">
        <f t="shared" si="21"/>
        <v>107</v>
      </c>
      <c r="Q32" s="198">
        <f t="shared" si="21"/>
        <v>40</v>
      </c>
      <c r="R32" s="198">
        <f t="shared" si="21"/>
        <v>72</v>
      </c>
      <c r="S32" s="203">
        <f t="shared" si="21"/>
        <v>37</v>
      </c>
      <c r="T32" s="203">
        <f t="shared" si="21"/>
        <v>928</v>
      </c>
      <c r="U32" s="198">
        <f t="shared" si="21"/>
        <v>279</v>
      </c>
      <c r="V32" s="198">
        <f t="shared" si="21"/>
        <v>223</v>
      </c>
      <c r="W32" s="198">
        <f t="shared" si="21"/>
        <v>136</v>
      </c>
      <c r="X32" s="198">
        <f t="shared" si="21"/>
        <v>88</v>
      </c>
      <c r="Y32" s="198">
        <f t="shared" si="21"/>
        <v>90</v>
      </c>
      <c r="Z32" s="198">
        <f t="shared" si="21"/>
        <v>71</v>
      </c>
      <c r="AA32" s="198">
        <f t="shared" si="21"/>
        <v>44</v>
      </c>
      <c r="AB32" s="216">
        <f t="shared" si="21"/>
        <v>37</v>
      </c>
      <c r="AC32" s="217">
        <f t="shared" si="21"/>
        <v>931</v>
      </c>
      <c r="AD32" s="215">
        <f t="shared" si="21"/>
        <v>298</v>
      </c>
      <c r="AE32" s="198">
        <f t="shared" si="21"/>
        <v>219</v>
      </c>
      <c r="AF32" s="218">
        <f t="shared" si="21"/>
        <v>150</v>
      </c>
      <c r="AG32" s="215">
        <f t="shared" si="21"/>
        <v>124</v>
      </c>
      <c r="AH32" s="198">
        <f t="shared" si="21"/>
        <v>60</v>
      </c>
      <c r="AI32" s="198">
        <f t="shared" si="21"/>
        <v>62</v>
      </c>
      <c r="AJ32" s="219">
        <f t="shared" ref="AJ32:AP32" si="22">SUM(AJ12:AJ25)</f>
        <v>48</v>
      </c>
      <c r="AK32" s="205">
        <f t="shared" si="22"/>
        <v>38</v>
      </c>
      <c r="AL32" s="201">
        <f t="shared" si="22"/>
        <v>961</v>
      </c>
      <c r="AM32" s="215">
        <f t="shared" si="22"/>
        <v>275</v>
      </c>
      <c r="AN32" s="198">
        <f t="shared" si="22"/>
        <v>190</v>
      </c>
      <c r="AO32" s="198">
        <f t="shared" si="22"/>
        <v>115</v>
      </c>
      <c r="AP32" s="199">
        <f t="shared" si="22"/>
        <v>95</v>
      </c>
      <c r="AQ32" s="198">
        <f t="shared" ref="AQ32:AW32" si="23">SUM(AQ12:AQ25)</f>
        <v>80</v>
      </c>
      <c r="AR32" s="198">
        <f t="shared" si="23"/>
        <v>41</v>
      </c>
      <c r="AS32" s="199">
        <f t="shared" si="23"/>
        <v>52</v>
      </c>
      <c r="AT32" s="220">
        <f t="shared" si="23"/>
        <v>34</v>
      </c>
      <c r="AU32" s="221">
        <f t="shared" si="23"/>
        <v>848</v>
      </c>
      <c r="AV32" s="215">
        <f t="shared" si="23"/>
        <v>184</v>
      </c>
      <c r="AW32" s="216">
        <f t="shared" si="23"/>
        <v>4645</v>
      </c>
    </row>
    <row r="33" spans="1:49" ht="40.5" customHeight="1" x14ac:dyDescent="0.25">
      <c r="A33" s="109"/>
      <c r="B33" s="25"/>
      <c r="C33" s="25"/>
      <c r="D33" s="25"/>
      <c r="E33" s="25"/>
      <c r="F33" s="25"/>
      <c r="G33" s="25"/>
      <c r="H33" s="25"/>
      <c r="I33" s="25"/>
      <c r="J33" s="110"/>
      <c r="K33" s="110"/>
      <c r="L33" s="25"/>
      <c r="M33" s="25"/>
      <c r="N33" s="25"/>
      <c r="O33" s="25"/>
      <c r="P33" s="25"/>
      <c r="Q33" s="25"/>
      <c r="R33" s="25"/>
      <c r="S33" s="110"/>
      <c r="T33" s="110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111"/>
      <c r="AG33" s="25"/>
      <c r="AH33" s="25"/>
      <c r="AI33" s="25"/>
      <c r="AJ33" s="25"/>
      <c r="AK33" s="110"/>
      <c r="AL33" s="110"/>
      <c r="AM33" s="25"/>
      <c r="AN33" s="25"/>
      <c r="AO33" s="25"/>
      <c r="AP33" s="25"/>
      <c r="AQ33" s="25"/>
      <c r="AR33" s="25"/>
      <c r="AS33" s="25"/>
      <c r="AT33" s="110"/>
      <c r="AU33" s="110"/>
      <c r="AV33" s="25"/>
      <c r="AW33" s="25"/>
    </row>
    <row r="34" spans="1:49" ht="63" customHeight="1" x14ac:dyDescent="0.3">
      <c r="A34" s="228"/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7"/>
      <c r="AA34" s="7"/>
      <c r="AB34" s="10"/>
      <c r="AC34" s="10"/>
      <c r="AD34" s="11"/>
      <c r="AE34" s="10"/>
      <c r="AF34" s="10"/>
      <c r="AG34" s="7"/>
      <c r="AH34" s="7"/>
      <c r="AI34" s="7"/>
      <c r="AJ34" s="7"/>
      <c r="AK34" s="7"/>
      <c r="AL34" s="7"/>
      <c r="AM34" s="12"/>
      <c r="AN34" s="7"/>
      <c r="AO34" s="7"/>
      <c r="AP34" s="7"/>
      <c r="AQ34" s="7"/>
      <c r="AR34" s="7"/>
      <c r="AS34" s="7"/>
      <c r="AT34" s="7"/>
      <c r="AU34" s="7"/>
      <c r="AV34" s="7"/>
      <c r="AW34" s="7"/>
    </row>
    <row r="35" spans="1:49" ht="15.75" x14ac:dyDescent="0.25">
      <c r="A35" s="5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</row>
    <row r="36" spans="1:49" ht="15.75" x14ac:dyDescent="0.25">
      <c r="A36" s="5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</row>
    <row r="37" spans="1:49" x14ac:dyDescent="0.25">
      <c r="I37" s="3"/>
      <c r="AA37" s="3"/>
    </row>
    <row r="38" spans="1:49" x14ac:dyDescent="0.25">
      <c r="I38" s="3"/>
      <c r="AA38" s="3"/>
    </row>
    <row r="39" spans="1:49" x14ac:dyDescent="0.25">
      <c r="I39" s="3"/>
      <c r="AA39" s="3"/>
    </row>
    <row r="40" spans="1:49" x14ac:dyDescent="0.25">
      <c r="I40" s="3"/>
      <c r="AA40" s="3"/>
    </row>
    <row r="41" spans="1:49" x14ac:dyDescent="0.25">
      <c r="I41" s="3"/>
      <c r="AA41" s="3"/>
    </row>
    <row r="42" spans="1:49" x14ac:dyDescent="0.25">
      <c r="I42" s="3"/>
      <c r="AA42" s="3"/>
    </row>
    <row r="43" spans="1:49" x14ac:dyDescent="0.25">
      <c r="I43" s="3"/>
      <c r="AA43" s="3"/>
    </row>
    <row r="44" spans="1:49" x14ac:dyDescent="0.25">
      <c r="I44" s="3"/>
      <c r="AA44" s="3"/>
    </row>
    <row r="45" spans="1:49" x14ac:dyDescent="0.25">
      <c r="I45" s="3"/>
      <c r="AA45" s="3"/>
    </row>
    <row r="46" spans="1:49" x14ac:dyDescent="0.25">
      <c r="I46" s="3"/>
      <c r="AA46" s="3"/>
    </row>
    <row r="47" spans="1:49" x14ac:dyDescent="0.25">
      <c r="I47" s="3"/>
      <c r="AA47" s="3"/>
    </row>
    <row r="48" spans="1:49" x14ac:dyDescent="0.25">
      <c r="I48" s="3"/>
      <c r="AA48" s="3"/>
    </row>
    <row r="49" spans="9:27" x14ac:dyDescent="0.25">
      <c r="I49" s="3"/>
      <c r="AA49" s="3"/>
    </row>
    <row r="50" spans="9:27" x14ac:dyDescent="0.25">
      <c r="I50" s="3"/>
      <c r="AA50" s="3"/>
    </row>
    <row r="51" spans="9:27" x14ac:dyDescent="0.25">
      <c r="I51" s="3"/>
      <c r="AA51" s="3"/>
    </row>
    <row r="52" spans="9:27" x14ac:dyDescent="0.25">
      <c r="I52" s="3"/>
      <c r="AA52" s="3"/>
    </row>
    <row r="53" spans="9:27" x14ac:dyDescent="0.25">
      <c r="I53" s="3"/>
      <c r="AA53" s="3"/>
    </row>
    <row r="54" spans="9:27" x14ac:dyDescent="0.25">
      <c r="I54" s="3"/>
      <c r="AA54" s="3"/>
    </row>
    <row r="55" spans="9:27" x14ac:dyDescent="0.25">
      <c r="I55" s="3"/>
      <c r="AA55" s="3"/>
    </row>
    <row r="56" spans="9:27" x14ac:dyDescent="0.25">
      <c r="I56" s="3"/>
      <c r="AA56" s="3"/>
    </row>
    <row r="57" spans="9:27" x14ac:dyDescent="0.25">
      <c r="I57" s="3"/>
      <c r="AA57" s="3"/>
    </row>
    <row r="58" spans="9:27" x14ac:dyDescent="0.25">
      <c r="I58" s="3"/>
      <c r="AA58" s="3"/>
    </row>
    <row r="59" spans="9:27" x14ac:dyDescent="0.25">
      <c r="I59" s="3"/>
      <c r="AA59" s="3"/>
    </row>
    <row r="60" spans="9:27" x14ac:dyDescent="0.25">
      <c r="I60" s="3"/>
      <c r="AA60" s="3"/>
    </row>
    <row r="61" spans="9:27" x14ac:dyDescent="0.25">
      <c r="I61" s="3"/>
      <c r="AA61" s="3"/>
    </row>
    <row r="62" spans="9:27" x14ac:dyDescent="0.25">
      <c r="I62" s="3"/>
      <c r="AA62" s="3"/>
    </row>
    <row r="63" spans="9:27" x14ac:dyDescent="0.25">
      <c r="I63" s="3"/>
      <c r="AA63" s="3"/>
    </row>
    <row r="64" spans="9:27" x14ac:dyDescent="0.25">
      <c r="I64" s="3"/>
      <c r="AA64" s="3"/>
    </row>
    <row r="65" spans="9:27" x14ac:dyDescent="0.25">
      <c r="I65" s="3"/>
      <c r="AA65" s="3"/>
    </row>
    <row r="66" spans="9:27" x14ac:dyDescent="0.25">
      <c r="I66" s="3"/>
      <c r="AA66" s="3"/>
    </row>
    <row r="67" spans="9:27" x14ac:dyDescent="0.25">
      <c r="I67" s="3"/>
      <c r="AA67" s="3"/>
    </row>
    <row r="68" spans="9:27" x14ac:dyDescent="0.25">
      <c r="I68" s="3"/>
      <c r="AA68" s="3"/>
    </row>
    <row r="69" spans="9:27" x14ac:dyDescent="0.25">
      <c r="I69" s="3"/>
      <c r="AA69" s="3"/>
    </row>
    <row r="70" spans="9:27" x14ac:dyDescent="0.25">
      <c r="I70" s="3"/>
      <c r="AA70" s="3"/>
    </row>
    <row r="71" spans="9:27" x14ac:dyDescent="0.25">
      <c r="I71" s="3"/>
      <c r="AA71" s="3"/>
    </row>
    <row r="72" spans="9:27" x14ac:dyDescent="0.25">
      <c r="I72" s="3"/>
      <c r="AA72" s="3"/>
    </row>
    <row r="73" spans="9:27" x14ac:dyDescent="0.25">
      <c r="I73" s="3"/>
      <c r="AA73" s="3"/>
    </row>
    <row r="74" spans="9:27" x14ac:dyDescent="0.25">
      <c r="I74" s="3"/>
      <c r="AA74" s="3"/>
    </row>
    <row r="75" spans="9:27" x14ac:dyDescent="0.25">
      <c r="I75" s="3"/>
      <c r="AA75" s="3"/>
    </row>
    <row r="76" spans="9:27" x14ac:dyDescent="0.25">
      <c r="I76" s="3"/>
      <c r="AA76" s="3"/>
    </row>
    <row r="77" spans="9:27" x14ac:dyDescent="0.25">
      <c r="I77" s="3"/>
      <c r="AA77" s="3"/>
    </row>
    <row r="78" spans="9:27" x14ac:dyDescent="0.25">
      <c r="I78" s="3"/>
      <c r="AA78" s="3"/>
    </row>
    <row r="79" spans="9:27" x14ac:dyDescent="0.25">
      <c r="I79" s="3"/>
      <c r="AA79" s="3"/>
    </row>
    <row r="80" spans="9:27" x14ac:dyDescent="0.25">
      <c r="I80" s="3"/>
      <c r="AA80" s="3"/>
    </row>
    <row r="81" spans="9:27" x14ac:dyDescent="0.25">
      <c r="I81" s="3"/>
      <c r="AA81" s="3"/>
    </row>
    <row r="82" spans="9:27" x14ac:dyDescent="0.25">
      <c r="I82" s="3"/>
      <c r="AA82" s="3"/>
    </row>
    <row r="83" spans="9:27" x14ac:dyDescent="0.25">
      <c r="I83" s="3"/>
      <c r="AA83" s="3"/>
    </row>
    <row r="84" spans="9:27" x14ac:dyDescent="0.25">
      <c r="I84" s="3"/>
      <c r="AA84" s="3"/>
    </row>
    <row r="85" spans="9:27" x14ac:dyDescent="0.25">
      <c r="I85" s="3"/>
      <c r="AA85" s="3"/>
    </row>
    <row r="86" spans="9:27" x14ac:dyDescent="0.25">
      <c r="I86" s="3"/>
      <c r="AA86" s="3"/>
    </row>
    <row r="87" spans="9:27" x14ac:dyDescent="0.25">
      <c r="I87" s="3"/>
      <c r="AA87" s="3"/>
    </row>
    <row r="88" spans="9:27" x14ac:dyDescent="0.25">
      <c r="I88" s="3"/>
      <c r="AA88" s="3"/>
    </row>
    <row r="89" spans="9:27" x14ac:dyDescent="0.25">
      <c r="I89" s="3"/>
      <c r="AA89" s="3"/>
    </row>
    <row r="90" spans="9:27" x14ac:dyDescent="0.25">
      <c r="I90" s="3"/>
      <c r="AA90" s="3"/>
    </row>
    <row r="91" spans="9:27" x14ac:dyDescent="0.25">
      <c r="I91" s="3"/>
      <c r="AA91" s="3"/>
    </row>
    <row r="92" spans="9:27" x14ac:dyDescent="0.25">
      <c r="I92" s="3"/>
      <c r="AA92" s="3"/>
    </row>
    <row r="93" spans="9:27" x14ac:dyDescent="0.25">
      <c r="I93" s="3"/>
      <c r="AA93" s="3"/>
    </row>
    <row r="94" spans="9:27" x14ac:dyDescent="0.25">
      <c r="I94" s="3"/>
      <c r="AA94" s="3"/>
    </row>
    <row r="95" spans="9:27" x14ac:dyDescent="0.25">
      <c r="I95" s="3"/>
      <c r="AA95" s="3"/>
    </row>
    <row r="96" spans="9:27" x14ac:dyDescent="0.25">
      <c r="I96" s="3"/>
      <c r="AA96" s="3"/>
    </row>
    <row r="97" spans="9:27" x14ac:dyDescent="0.25">
      <c r="I97" s="3"/>
      <c r="AA97" s="3"/>
    </row>
    <row r="98" spans="9:27" x14ac:dyDescent="0.25">
      <c r="I98" s="3"/>
      <c r="AA98" s="3"/>
    </row>
    <row r="99" spans="9:27" x14ac:dyDescent="0.25">
      <c r="I99" s="3"/>
      <c r="AA99" s="3"/>
    </row>
    <row r="100" spans="9:27" x14ac:dyDescent="0.25">
      <c r="I100" s="3"/>
      <c r="AA100" s="3"/>
    </row>
    <row r="101" spans="9:27" x14ac:dyDescent="0.25">
      <c r="I101" s="3"/>
      <c r="AA101" s="3"/>
    </row>
    <row r="102" spans="9:27" x14ac:dyDescent="0.25">
      <c r="I102" s="3"/>
      <c r="AA102" s="3"/>
    </row>
    <row r="103" spans="9:27" x14ac:dyDescent="0.25">
      <c r="I103" s="3"/>
      <c r="AA103" s="3"/>
    </row>
    <row r="104" spans="9:27" x14ac:dyDescent="0.25">
      <c r="I104" s="3"/>
      <c r="AA104" s="3"/>
    </row>
    <row r="105" spans="9:27" x14ac:dyDescent="0.25">
      <c r="I105" s="3"/>
      <c r="AA105" s="3"/>
    </row>
    <row r="106" spans="9:27" x14ac:dyDescent="0.25">
      <c r="I106" s="3"/>
      <c r="AA106" s="3"/>
    </row>
    <row r="107" spans="9:27" x14ac:dyDescent="0.25">
      <c r="I107" s="3"/>
      <c r="AA107" s="3"/>
    </row>
    <row r="108" spans="9:27" x14ac:dyDescent="0.25">
      <c r="I108" s="3"/>
      <c r="AA108" s="3"/>
    </row>
    <row r="109" spans="9:27" x14ac:dyDescent="0.25">
      <c r="I109" s="3"/>
      <c r="AA109" s="3"/>
    </row>
    <row r="110" spans="9:27" x14ac:dyDescent="0.25">
      <c r="I110" s="3"/>
      <c r="AA110" s="3"/>
    </row>
    <row r="111" spans="9:27" x14ac:dyDescent="0.25">
      <c r="I111" s="3"/>
      <c r="AA111" s="3"/>
    </row>
    <row r="112" spans="9:27" x14ac:dyDescent="0.25">
      <c r="I112" s="3"/>
      <c r="AA112" s="3"/>
    </row>
    <row r="113" spans="9:27" x14ac:dyDescent="0.25">
      <c r="I113" s="3"/>
      <c r="AA113" s="3"/>
    </row>
    <row r="114" spans="9:27" x14ac:dyDescent="0.25">
      <c r="I114" s="3"/>
      <c r="AA114" s="3"/>
    </row>
    <row r="115" spans="9:27" x14ac:dyDescent="0.25">
      <c r="I115" s="3"/>
      <c r="AA115" s="3"/>
    </row>
    <row r="116" spans="9:27" x14ac:dyDescent="0.25">
      <c r="I116" s="3"/>
      <c r="AA116" s="3"/>
    </row>
    <row r="117" spans="9:27" x14ac:dyDescent="0.25">
      <c r="I117" s="3"/>
      <c r="AA117" s="3"/>
    </row>
    <row r="118" spans="9:27" x14ac:dyDescent="0.25">
      <c r="I118" s="3"/>
      <c r="AA118" s="3"/>
    </row>
    <row r="119" spans="9:27" x14ac:dyDescent="0.25">
      <c r="I119" s="3"/>
      <c r="AA119" s="3"/>
    </row>
    <row r="120" spans="9:27" x14ac:dyDescent="0.25">
      <c r="I120" s="3"/>
      <c r="AA120" s="3"/>
    </row>
    <row r="121" spans="9:27" x14ac:dyDescent="0.25">
      <c r="I121" s="3"/>
      <c r="AA121" s="3"/>
    </row>
    <row r="122" spans="9:27" x14ac:dyDescent="0.25">
      <c r="I122" s="3"/>
      <c r="AA122" s="3"/>
    </row>
    <row r="123" spans="9:27" x14ac:dyDescent="0.25">
      <c r="I123" s="3"/>
      <c r="AA123" s="3"/>
    </row>
    <row r="124" spans="9:27" x14ac:dyDescent="0.25">
      <c r="I124" s="3"/>
      <c r="AA124" s="3"/>
    </row>
    <row r="125" spans="9:27" x14ac:dyDescent="0.25">
      <c r="I125" s="3"/>
      <c r="AA125" s="3"/>
    </row>
    <row r="126" spans="9:27" x14ac:dyDescent="0.25">
      <c r="I126" s="3"/>
      <c r="AA126" s="3"/>
    </row>
    <row r="127" spans="9:27" x14ac:dyDescent="0.25">
      <c r="I127" s="3"/>
      <c r="AA127" s="3"/>
    </row>
    <row r="128" spans="9:27" x14ac:dyDescent="0.25">
      <c r="I128" s="3"/>
      <c r="AA128" s="3"/>
    </row>
    <row r="129" spans="9:27" x14ac:dyDescent="0.25">
      <c r="I129" s="3"/>
      <c r="AA129" s="3"/>
    </row>
    <row r="130" spans="9:27" x14ac:dyDescent="0.25">
      <c r="I130" s="3"/>
      <c r="AA130" s="3"/>
    </row>
    <row r="131" spans="9:27" x14ac:dyDescent="0.25">
      <c r="I131" s="3"/>
      <c r="AA131" s="3"/>
    </row>
    <row r="132" spans="9:27" x14ac:dyDescent="0.25">
      <c r="I132" s="3"/>
      <c r="AA132" s="3"/>
    </row>
    <row r="133" spans="9:27" x14ac:dyDescent="0.25">
      <c r="I133" s="3"/>
      <c r="AA133" s="3"/>
    </row>
    <row r="134" spans="9:27" x14ac:dyDescent="0.25">
      <c r="I134" s="3"/>
      <c r="AA134" s="3"/>
    </row>
    <row r="135" spans="9:27" x14ac:dyDescent="0.25">
      <c r="I135" s="3"/>
      <c r="AA135" s="3"/>
    </row>
    <row r="136" spans="9:27" x14ac:dyDescent="0.25">
      <c r="I136" s="3"/>
      <c r="AA136" s="3"/>
    </row>
    <row r="137" spans="9:27" x14ac:dyDescent="0.25">
      <c r="I137" s="3"/>
      <c r="AA137" s="3"/>
    </row>
    <row r="138" spans="9:27" x14ac:dyDescent="0.25">
      <c r="I138" s="3"/>
      <c r="AA138" s="3"/>
    </row>
    <row r="139" spans="9:27" x14ac:dyDescent="0.25">
      <c r="I139" s="3"/>
      <c r="AA139" s="3"/>
    </row>
    <row r="140" spans="9:27" x14ac:dyDescent="0.25">
      <c r="I140" s="3"/>
      <c r="AA140" s="3"/>
    </row>
    <row r="141" spans="9:27" x14ac:dyDescent="0.25">
      <c r="I141" s="3"/>
      <c r="AA141" s="3"/>
    </row>
    <row r="142" spans="9:27" x14ac:dyDescent="0.25">
      <c r="I142" s="3"/>
      <c r="AA142" s="3"/>
    </row>
    <row r="143" spans="9:27" x14ac:dyDescent="0.25">
      <c r="I143" s="3"/>
      <c r="AA143" s="3"/>
    </row>
    <row r="144" spans="9:27" x14ac:dyDescent="0.25">
      <c r="I144" s="3"/>
      <c r="AA144" s="3"/>
    </row>
    <row r="145" spans="9:27" x14ac:dyDescent="0.25">
      <c r="I145" s="3"/>
      <c r="AA145" s="3"/>
    </row>
    <row r="146" spans="9:27" x14ac:dyDescent="0.25">
      <c r="I146" s="3"/>
      <c r="AA146" s="3"/>
    </row>
    <row r="147" spans="9:27" x14ac:dyDescent="0.25">
      <c r="I147" s="3"/>
      <c r="AA147" s="3"/>
    </row>
    <row r="148" spans="9:27" x14ac:dyDescent="0.25">
      <c r="I148" s="3"/>
      <c r="AA148" s="3"/>
    </row>
    <row r="149" spans="9:27" x14ac:dyDescent="0.25">
      <c r="I149" s="3"/>
      <c r="AA149" s="3"/>
    </row>
    <row r="150" spans="9:27" x14ac:dyDescent="0.25">
      <c r="I150" s="3"/>
      <c r="AA150" s="3"/>
    </row>
    <row r="151" spans="9:27" x14ac:dyDescent="0.25">
      <c r="I151" s="3"/>
      <c r="AA151" s="3"/>
    </row>
    <row r="152" spans="9:27" x14ac:dyDescent="0.25">
      <c r="I152" s="3"/>
      <c r="AA152" s="3"/>
    </row>
    <row r="153" spans="9:27" x14ac:dyDescent="0.25">
      <c r="I153" s="3"/>
      <c r="AA153" s="3"/>
    </row>
    <row r="154" spans="9:27" x14ac:dyDescent="0.25">
      <c r="I154" s="3"/>
      <c r="AA154" s="3"/>
    </row>
    <row r="155" spans="9:27" x14ac:dyDescent="0.25">
      <c r="I155" s="3"/>
      <c r="AA155" s="3"/>
    </row>
    <row r="156" spans="9:27" x14ac:dyDescent="0.25">
      <c r="I156" s="3"/>
      <c r="AA156" s="3"/>
    </row>
    <row r="157" spans="9:27" x14ac:dyDescent="0.25">
      <c r="I157" s="3"/>
      <c r="AA157" s="3"/>
    </row>
    <row r="158" spans="9:27" x14ac:dyDescent="0.25">
      <c r="I158" s="3"/>
      <c r="AA158" s="3"/>
    </row>
    <row r="159" spans="9:27" x14ac:dyDescent="0.25">
      <c r="I159" s="3"/>
      <c r="AA159" s="3"/>
    </row>
    <row r="160" spans="9:27" x14ac:dyDescent="0.25">
      <c r="I160" s="3"/>
      <c r="AA160" s="3"/>
    </row>
    <row r="161" spans="9:27" x14ac:dyDescent="0.25">
      <c r="I161" s="3"/>
      <c r="AA161" s="3"/>
    </row>
    <row r="162" spans="9:27" x14ac:dyDescent="0.25">
      <c r="I162" s="3"/>
      <c r="AA162" s="3"/>
    </row>
    <row r="163" spans="9:27" x14ac:dyDescent="0.25">
      <c r="I163" s="3"/>
      <c r="AA163" s="3"/>
    </row>
    <row r="164" spans="9:27" x14ac:dyDescent="0.25">
      <c r="I164" s="3"/>
      <c r="AA164" s="3"/>
    </row>
    <row r="165" spans="9:27" x14ac:dyDescent="0.25">
      <c r="I165" s="3"/>
      <c r="AA165" s="3"/>
    </row>
    <row r="166" spans="9:27" x14ac:dyDescent="0.25">
      <c r="I166" s="3"/>
      <c r="AA166" s="3"/>
    </row>
    <row r="167" spans="9:27" x14ac:dyDescent="0.25">
      <c r="I167" s="3"/>
      <c r="AA167" s="3"/>
    </row>
    <row r="168" spans="9:27" x14ac:dyDescent="0.25">
      <c r="I168" s="3"/>
      <c r="AA168" s="3"/>
    </row>
    <row r="169" spans="9:27" x14ac:dyDescent="0.25">
      <c r="I169" s="3"/>
      <c r="AA169" s="3"/>
    </row>
    <row r="170" spans="9:27" x14ac:dyDescent="0.25">
      <c r="I170" s="3"/>
      <c r="AA170" s="3"/>
    </row>
    <row r="171" spans="9:27" x14ac:dyDescent="0.25">
      <c r="I171" s="3"/>
      <c r="AA171" s="3"/>
    </row>
    <row r="172" spans="9:27" x14ac:dyDescent="0.25">
      <c r="I172" s="3"/>
      <c r="AA172" s="3"/>
    </row>
    <row r="173" spans="9:27" x14ac:dyDescent="0.25">
      <c r="I173" s="3"/>
      <c r="AA173" s="3"/>
    </row>
    <row r="174" spans="9:27" x14ac:dyDescent="0.25">
      <c r="I174" s="3"/>
      <c r="AA174" s="3"/>
    </row>
    <row r="175" spans="9:27" x14ac:dyDescent="0.25">
      <c r="I175" s="3"/>
      <c r="AA175" s="3"/>
    </row>
    <row r="176" spans="9:27" x14ac:dyDescent="0.25">
      <c r="I176" s="3"/>
      <c r="AA176" s="3"/>
    </row>
    <row r="177" spans="9:27" x14ac:dyDescent="0.25">
      <c r="I177" s="3"/>
      <c r="AA177" s="3"/>
    </row>
    <row r="178" spans="9:27" x14ac:dyDescent="0.25">
      <c r="I178" s="3"/>
      <c r="AA178" s="3"/>
    </row>
    <row r="179" spans="9:27" x14ac:dyDescent="0.25">
      <c r="I179" s="3"/>
      <c r="AA179" s="3"/>
    </row>
    <row r="180" spans="9:27" x14ac:dyDescent="0.25">
      <c r="I180" s="3"/>
      <c r="AA180" s="3"/>
    </row>
    <row r="181" spans="9:27" x14ac:dyDescent="0.25">
      <c r="I181" s="3"/>
      <c r="AA181" s="3"/>
    </row>
    <row r="182" spans="9:27" x14ac:dyDescent="0.25">
      <c r="I182" s="3"/>
      <c r="AA182" s="3"/>
    </row>
    <row r="183" spans="9:27" x14ac:dyDescent="0.25">
      <c r="I183" s="3"/>
      <c r="AA183" s="3"/>
    </row>
    <row r="184" spans="9:27" x14ac:dyDescent="0.25">
      <c r="I184" s="3"/>
      <c r="AA184" s="3"/>
    </row>
    <row r="185" spans="9:27" x14ac:dyDescent="0.25">
      <c r="I185" s="3"/>
      <c r="AA185" s="3"/>
    </row>
    <row r="186" spans="9:27" x14ac:dyDescent="0.25">
      <c r="I186" s="3"/>
      <c r="AA186" s="3"/>
    </row>
    <row r="187" spans="9:27" x14ac:dyDescent="0.25">
      <c r="I187" s="3"/>
      <c r="AA187" s="3"/>
    </row>
    <row r="188" spans="9:27" x14ac:dyDescent="0.25">
      <c r="I188" s="3"/>
      <c r="AA188" s="3"/>
    </row>
    <row r="189" spans="9:27" x14ac:dyDescent="0.25">
      <c r="I189" s="3"/>
      <c r="AA189" s="3"/>
    </row>
    <row r="190" spans="9:27" x14ac:dyDescent="0.25">
      <c r="I190" s="3"/>
      <c r="AA190" s="3"/>
    </row>
    <row r="191" spans="9:27" x14ac:dyDescent="0.25">
      <c r="I191" s="3"/>
      <c r="AA191" s="3"/>
    </row>
    <row r="192" spans="9:27" x14ac:dyDescent="0.25">
      <c r="I192" s="3"/>
      <c r="AA192" s="3"/>
    </row>
    <row r="193" spans="9:27" x14ac:dyDescent="0.25">
      <c r="I193" s="3"/>
      <c r="AA193" s="3"/>
    </row>
    <row r="194" spans="9:27" x14ac:dyDescent="0.25">
      <c r="I194" s="3"/>
      <c r="AA194" s="3"/>
    </row>
    <row r="195" spans="9:27" x14ac:dyDescent="0.25">
      <c r="I195" s="3"/>
      <c r="AA195" s="3"/>
    </row>
    <row r="196" spans="9:27" x14ac:dyDescent="0.25">
      <c r="I196" s="3"/>
      <c r="AA196" s="3"/>
    </row>
    <row r="197" spans="9:27" x14ac:dyDescent="0.25">
      <c r="I197" s="3"/>
      <c r="AA197" s="3"/>
    </row>
    <row r="198" spans="9:27" x14ac:dyDescent="0.25">
      <c r="I198" s="3"/>
      <c r="AA198" s="3"/>
    </row>
    <row r="199" spans="9:27" x14ac:dyDescent="0.25">
      <c r="I199" s="3"/>
      <c r="AA199" s="3"/>
    </row>
    <row r="200" spans="9:27" x14ac:dyDescent="0.25">
      <c r="I200" s="3"/>
      <c r="AA200" s="3"/>
    </row>
    <row r="201" spans="9:27" x14ac:dyDescent="0.25">
      <c r="I201" s="3"/>
      <c r="AA201" s="3"/>
    </row>
    <row r="202" spans="9:27" x14ac:dyDescent="0.25">
      <c r="I202" s="3"/>
      <c r="AA202" s="3"/>
    </row>
    <row r="203" spans="9:27" x14ac:dyDescent="0.25">
      <c r="I203" s="3"/>
      <c r="AA203" s="3"/>
    </row>
    <row r="204" spans="9:27" x14ac:dyDescent="0.25">
      <c r="I204" s="3"/>
      <c r="AA204" s="3"/>
    </row>
    <row r="205" spans="9:27" x14ac:dyDescent="0.25">
      <c r="I205" s="3"/>
      <c r="AA205" s="3"/>
    </row>
    <row r="206" spans="9:27" x14ac:dyDescent="0.25">
      <c r="I206" s="3"/>
      <c r="AA206" s="3"/>
    </row>
    <row r="207" spans="9:27" x14ac:dyDescent="0.25">
      <c r="I207" s="3"/>
      <c r="AA207" s="3"/>
    </row>
    <row r="208" spans="9:27" x14ac:dyDescent="0.25">
      <c r="I208" s="3"/>
      <c r="AA208" s="3"/>
    </row>
    <row r="209" spans="9:27" x14ac:dyDescent="0.25">
      <c r="I209" s="3"/>
      <c r="AA209" s="3"/>
    </row>
    <row r="210" spans="9:27" x14ac:dyDescent="0.25">
      <c r="I210" s="3"/>
      <c r="AA210" s="3"/>
    </row>
    <row r="211" spans="9:27" x14ac:dyDescent="0.25">
      <c r="I211" s="3"/>
      <c r="AA211" s="3"/>
    </row>
    <row r="212" spans="9:27" x14ac:dyDescent="0.25">
      <c r="I212" s="3"/>
      <c r="AA212" s="3"/>
    </row>
    <row r="213" spans="9:27" x14ac:dyDescent="0.25">
      <c r="I213" s="3"/>
      <c r="AA213" s="3"/>
    </row>
    <row r="214" spans="9:27" x14ac:dyDescent="0.25">
      <c r="I214" s="3"/>
      <c r="AA214" s="3"/>
    </row>
    <row r="215" spans="9:27" x14ac:dyDescent="0.25">
      <c r="I215" s="3"/>
      <c r="AA215" s="3"/>
    </row>
    <row r="216" spans="9:27" x14ac:dyDescent="0.25">
      <c r="I216" s="3"/>
      <c r="AA216" s="3"/>
    </row>
    <row r="217" spans="9:27" x14ac:dyDescent="0.25">
      <c r="I217" s="3"/>
      <c r="AA217" s="3"/>
    </row>
    <row r="218" spans="9:27" x14ac:dyDescent="0.25">
      <c r="I218" s="3"/>
      <c r="AA218" s="3"/>
    </row>
    <row r="219" spans="9:27" x14ac:dyDescent="0.25">
      <c r="I219" s="3"/>
      <c r="AA219" s="3"/>
    </row>
    <row r="220" spans="9:27" x14ac:dyDescent="0.25">
      <c r="I220" s="3"/>
      <c r="AA220" s="3"/>
    </row>
    <row r="221" spans="9:27" x14ac:dyDescent="0.25">
      <c r="I221" s="3"/>
      <c r="AA221" s="3"/>
    </row>
    <row r="222" spans="9:27" x14ac:dyDescent="0.25">
      <c r="I222" s="3"/>
      <c r="AA222" s="3"/>
    </row>
    <row r="223" spans="9:27" x14ac:dyDescent="0.25">
      <c r="I223" s="3"/>
      <c r="AA223" s="3"/>
    </row>
    <row r="224" spans="9:27" x14ac:dyDescent="0.25">
      <c r="I224" s="3"/>
      <c r="AA224" s="3"/>
    </row>
    <row r="225" spans="9:27" x14ac:dyDescent="0.25">
      <c r="I225" s="3"/>
      <c r="AA225" s="3"/>
    </row>
    <row r="226" spans="9:27" x14ac:dyDescent="0.25">
      <c r="I226" s="3"/>
      <c r="AA226" s="3"/>
    </row>
    <row r="227" spans="9:27" x14ac:dyDescent="0.25">
      <c r="I227" s="3"/>
      <c r="AA227" s="3"/>
    </row>
    <row r="228" spans="9:27" x14ac:dyDescent="0.25">
      <c r="I228" s="3"/>
      <c r="AA228" s="3"/>
    </row>
    <row r="229" spans="9:27" x14ac:dyDescent="0.25">
      <c r="I229" s="3"/>
      <c r="AA229" s="3"/>
    </row>
    <row r="230" spans="9:27" x14ac:dyDescent="0.25">
      <c r="I230" s="3"/>
      <c r="AA230" s="3"/>
    </row>
    <row r="231" spans="9:27" x14ac:dyDescent="0.25">
      <c r="I231" s="3"/>
      <c r="AA231" s="3"/>
    </row>
    <row r="232" spans="9:27" x14ac:dyDescent="0.25">
      <c r="I232" s="3"/>
      <c r="AA232" s="3"/>
    </row>
    <row r="233" spans="9:27" x14ac:dyDescent="0.25">
      <c r="I233" s="3"/>
      <c r="AA233" s="3"/>
    </row>
    <row r="234" spans="9:27" x14ac:dyDescent="0.25">
      <c r="I234" s="3"/>
      <c r="AA234" s="3"/>
    </row>
    <row r="235" spans="9:27" x14ac:dyDescent="0.25">
      <c r="I235" s="3"/>
      <c r="AA235" s="3"/>
    </row>
    <row r="236" spans="9:27" x14ac:dyDescent="0.25">
      <c r="I236" s="3"/>
      <c r="AA236" s="3"/>
    </row>
    <row r="237" spans="9:27" x14ac:dyDescent="0.25">
      <c r="I237" s="3"/>
      <c r="AA237" s="3"/>
    </row>
    <row r="238" spans="9:27" x14ac:dyDescent="0.25">
      <c r="I238" s="3"/>
      <c r="AA238" s="3"/>
    </row>
    <row r="239" spans="9:27" x14ac:dyDescent="0.25">
      <c r="I239" s="3"/>
      <c r="AA239" s="3"/>
    </row>
    <row r="240" spans="9:27" x14ac:dyDescent="0.25">
      <c r="I240" s="3"/>
      <c r="AA240" s="3"/>
    </row>
    <row r="241" spans="9:27" x14ac:dyDescent="0.25">
      <c r="I241" s="3"/>
      <c r="AA241" s="3"/>
    </row>
    <row r="242" spans="9:27" x14ac:dyDescent="0.25">
      <c r="I242" s="3"/>
      <c r="AA242" s="3"/>
    </row>
    <row r="243" spans="9:27" x14ac:dyDescent="0.25">
      <c r="I243" s="3"/>
      <c r="AA243" s="3"/>
    </row>
    <row r="244" spans="9:27" x14ac:dyDescent="0.25">
      <c r="I244" s="3"/>
      <c r="AA244" s="3"/>
    </row>
    <row r="245" spans="9:27" x14ac:dyDescent="0.25">
      <c r="I245" s="3"/>
      <c r="AA245" s="3"/>
    </row>
    <row r="246" spans="9:27" x14ac:dyDescent="0.25">
      <c r="I246" s="3"/>
      <c r="AA246" s="3"/>
    </row>
    <row r="247" spans="9:27" x14ac:dyDescent="0.25">
      <c r="I247" s="3"/>
      <c r="AA247" s="3"/>
    </row>
    <row r="248" spans="9:27" x14ac:dyDescent="0.25">
      <c r="I248" s="3"/>
      <c r="AA248" s="3"/>
    </row>
    <row r="249" spans="9:27" x14ac:dyDescent="0.25">
      <c r="I249" s="3"/>
      <c r="AA249" s="3"/>
    </row>
    <row r="250" spans="9:27" x14ac:dyDescent="0.25">
      <c r="I250" s="3"/>
      <c r="AA250" s="3"/>
    </row>
    <row r="251" spans="9:27" x14ac:dyDescent="0.25">
      <c r="I251" s="3"/>
      <c r="AA251" s="3"/>
    </row>
    <row r="252" spans="9:27" x14ac:dyDescent="0.25">
      <c r="I252" s="3"/>
      <c r="AA252" s="3"/>
    </row>
    <row r="253" spans="9:27" x14ac:dyDescent="0.25">
      <c r="I253" s="3"/>
      <c r="AA253" s="3"/>
    </row>
    <row r="254" spans="9:27" x14ac:dyDescent="0.25">
      <c r="I254" s="3"/>
      <c r="AA254" s="3"/>
    </row>
    <row r="255" spans="9:27" x14ac:dyDescent="0.25">
      <c r="I255" s="3"/>
      <c r="AA255" s="3"/>
    </row>
    <row r="256" spans="9:27" x14ac:dyDescent="0.25">
      <c r="I256" s="3"/>
      <c r="AA256" s="3"/>
    </row>
    <row r="257" spans="9:27" x14ac:dyDescent="0.25">
      <c r="I257" s="3"/>
      <c r="AA257" s="3"/>
    </row>
    <row r="258" spans="9:27" x14ac:dyDescent="0.25">
      <c r="I258" s="3"/>
      <c r="AA258" s="3"/>
    </row>
    <row r="259" spans="9:27" x14ac:dyDescent="0.25">
      <c r="I259" s="3"/>
      <c r="AA259" s="3"/>
    </row>
    <row r="260" spans="9:27" x14ac:dyDescent="0.25">
      <c r="I260" s="3"/>
      <c r="AA260" s="3"/>
    </row>
    <row r="261" spans="9:27" x14ac:dyDescent="0.25">
      <c r="I261" s="3"/>
      <c r="AA261" s="3"/>
    </row>
    <row r="262" spans="9:27" x14ac:dyDescent="0.25">
      <c r="I262" s="3"/>
      <c r="AA262" s="3"/>
    </row>
    <row r="263" spans="9:27" x14ac:dyDescent="0.25">
      <c r="I263" s="3"/>
      <c r="AA263" s="3"/>
    </row>
    <row r="264" spans="9:27" x14ac:dyDescent="0.25">
      <c r="I264" s="3"/>
      <c r="AA264" s="3"/>
    </row>
    <row r="265" spans="9:27" x14ac:dyDescent="0.25">
      <c r="I265" s="3"/>
      <c r="AA265" s="3"/>
    </row>
    <row r="266" spans="9:27" x14ac:dyDescent="0.25">
      <c r="I266" s="3"/>
      <c r="AA266" s="3"/>
    </row>
    <row r="267" spans="9:27" x14ac:dyDescent="0.25">
      <c r="I267" s="3"/>
      <c r="AA267" s="3"/>
    </row>
    <row r="268" spans="9:27" x14ac:dyDescent="0.25">
      <c r="I268" s="3"/>
      <c r="AA268" s="3"/>
    </row>
    <row r="269" spans="9:27" x14ac:dyDescent="0.25">
      <c r="I269" s="3"/>
      <c r="AA269" s="3"/>
    </row>
    <row r="270" spans="9:27" x14ac:dyDescent="0.25">
      <c r="I270" s="3"/>
      <c r="AA270" s="3"/>
    </row>
    <row r="271" spans="9:27" x14ac:dyDescent="0.25">
      <c r="I271" s="3"/>
      <c r="AA271" s="3"/>
    </row>
    <row r="272" spans="9:27" x14ac:dyDescent="0.25">
      <c r="I272" s="3"/>
      <c r="AA272" s="3"/>
    </row>
    <row r="273" spans="9:27" x14ac:dyDescent="0.25">
      <c r="I273" s="3"/>
      <c r="AA273" s="3"/>
    </row>
    <row r="274" spans="9:27" x14ac:dyDescent="0.25">
      <c r="I274" s="3"/>
      <c r="AA274" s="3"/>
    </row>
    <row r="275" spans="9:27" x14ac:dyDescent="0.25">
      <c r="I275" s="3"/>
      <c r="AA275" s="3"/>
    </row>
    <row r="276" spans="9:27" x14ac:dyDescent="0.25">
      <c r="I276" s="3"/>
      <c r="AA276" s="3"/>
    </row>
    <row r="277" spans="9:27" x14ac:dyDescent="0.25">
      <c r="I277" s="3"/>
      <c r="AA277" s="3"/>
    </row>
    <row r="278" spans="9:27" x14ac:dyDescent="0.25">
      <c r="I278" s="3"/>
      <c r="AA278" s="3"/>
    </row>
    <row r="279" spans="9:27" x14ac:dyDescent="0.25">
      <c r="I279" s="3"/>
      <c r="AA279" s="3"/>
    </row>
    <row r="280" spans="9:27" x14ac:dyDescent="0.25">
      <c r="I280" s="3"/>
      <c r="AA280" s="3"/>
    </row>
    <row r="281" spans="9:27" x14ac:dyDescent="0.25">
      <c r="I281" s="3"/>
      <c r="AA281" s="3"/>
    </row>
    <row r="282" spans="9:27" x14ac:dyDescent="0.25">
      <c r="I282" s="3"/>
      <c r="AA282" s="3"/>
    </row>
    <row r="283" spans="9:27" x14ac:dyDescent="0.25">
      <c r="I283" s="3"/>
      <c r="AA283" s="3"/>
    </row>
    <row r="284" spans="9:27" x14ac:dyDescent="0.25">
      <c r="I284" s="3"/>
      <c r="AA284" s="3"/>
    </row>
    <row r="285" spans="9:27" x14ac:dyDescent="0.25">
      <c r="I285" s="3"/>
      <c r="AA285" s="3"/>
    </row>
    <row r="286" spans="9:27" x14ac:dyDescent="0.25">
      <c r="I286" s="3"/>
      <c r="AA286" s="3"/>
    </row>
    <row r="287" spans="9:27" x14ac:dyDescent="0.25">
      <c r="I287" s="3"/>
      <c r="AA287" s="3"/>
    </row>
    <row r="288" spans="9:27" x14ac:dyDescent="0.25">
      <c r="I288" s="3"/>
      <c r="AA288" s="3"/>
    </row>
    <row r="289" spans="9:27" x14ac:dyDescent="0.25">
      <c r="I289" s="3"/>
      <c r="AA289" s="3"/>
    </row>
    <row r="290" spans="9:27" x14ac:dyDescent="0.25">
      <c r="I290" s="3"/>
      <c r="AA290" s="3"/>
    </row>
    <row r="291" spans="9:27" x14ac:dyDescent="0.25">
      <c r="I291" s="3"/>
      <c r="AA291" s="3"/>
    </row>
    <row r="292" spans="9:27" x14ac:dyDescent="0.25">
      <c r="I292" s="3"/>
      <c r="AA292" s="3"/>
    </row>
    <row r="293" spans="9:27" x14ac:dyDescent="0.25">
      <c r="I293" s="3"/>
      <c r="AA293" s="3"/>
    </row>
    <row r="294" spans="9:27" x14ac:dyDescent="0.25">
      <c r="I294" s="3"/>
      <c r="AA294" s="3"/>
    </row>
    <row r="295" spans="9:27" x14ac:dyDescent="0.25">
      <c r="I295" s="3"/>
      <c r="AA295" s="3"/>
    </row>
    <row r="296" spans="9:27" x14ac:dyDescent="0.25">
      <c r="I296" s="3"/>
      <c r="AA296" s="3"/>
    </row>
    <row r="297" spans="9:27" x14ac:dyDescent="0.25">
      <c r="I297" s="3"/>
      <c r="AA297" s="3"/>
    </row>
    <row r="298" spans="9:27" x14ac:dyDescent="0.25">
      <c r="I298" s="3"/>
      <c r="AA298" s="3"/>
    </row>
    <row r="299" spans="9:27" x14ac:dyDescent="0.25">
      <c r="I299" s="3"/>
      <c r="AA299" s="3"/>
    </row>
    <row r="300" spans="9:27" x14ac:dyDescent="0.25">
      <c r="I300" s="3"/>
      <c r="AA300" s="3"/>
    </row>
    <row r="301" spans="9:27" x14ac:dyDescent="0.25">
      <c r="I301" s="3"/>
      <c r="AA301" s="3"/>
    </row>
    <row r="302" spans="9:27" x14ac:dyDescent="0.25">
      <c r="I302" s="3"/>
      <c r="AA302" s="3"/>
    </row>
    <row r="303" spans="9:27" x14ac:dyDescent="0.25">
      <c r="I303" s="3"/>
      <c r="AA303" s="3"/>
    </row>
    <row r="304" spans="9:27" x14ac:dyDescent="0.25">
      <c r="I304" s="3"/>
      <c r="AA304" s="3"/>
    </row>
    <row r="305" spans="9:27" x14ac:dyDescent="0.25">
      <c r="I305" s="3"/>
      <c r="AA305" s="3"/>
    </row>
    <row r="306" spans="9:27" x14ac:dyDescent="0.25">
      <c r="I306" s="3"/>
      <c r="AA306" s="3"/>
    </row>
    <row r="307" spans="9:27" x14ac:dyDescent="0.25">
      <c r="I307" s="3"/>
      <c r="AA307" s="3"/>
    </row>
    <row r="308" spans="9:27" x14ac:dyDescent="0.25">
      <c r="I308" s="3"/>
      <c r="AA308" s="3"/>
    </row>
    <row r="309" spans="9:27" x14ac:dyDescent="0.25">
      <c r="I309" s="3"/>
      <c r="AA309" s="3"/>
    </row>
    <row r="310" spans="9:27" x14ac:dyDescent="0.25">
      <c r="I310" s="3"/>
      <c r="AA310" s="3"/>
    </row>
    <row r="311" spans="9:27" x14ac:dyDescent="0.25">
      <c r="I311" s="3"/>
      <c r="AA311" s="3"/>
    </row>
    <row r="312" spans="9:27" x14ac:dyDescent="0.25">
      <c r="I312" s="3"/>
      <c r="AA312" s="3"/>
    </row>
    <row r="313" spans="9:27" x14ac:dyDescent="0.25">
      <c r="I313" s="3"/>
      <c r="AA313" s="3"/>
    </row>
    <row r="314" spans="9:27" x14ac:dyDescent="0.25">
      <c r="I314" s="3"/>
      <c r="AA314" s="3"/>
    </row>
    <row r="315" spans="9:27" x14ac:dyDescent="0.25">
      <c r="I315" s="3"/>
      <c r="AA315" s="3"/>
    </row>
    <row r="316" spans="9:27" x14ac:dyDescent="0.25">
      <c r="I316" s="3"/>
      <c r="AA316" s="3"/>
    </row>
    <row r="317" spans="9:27" x14ac:dyDescent="0.25">
      <c r="I317" s="3"/>
      <c r="AA317" s="3"/>
    </row>
    <row r="318" spans="9:27" x14ac:dyDescent="0.25">
      <c r="I318" s="3"/>
      <c r="AA318" s="3"/>
    </row>
    <row r="319" spans="9:27" x14ac:dyDescent="0.25">
      <c r="I319" s="3"/>
      <c r="AA319" s="3"/>
    </row>
    <row r="320" spans="9:27" x14ac:dyDescent="0.25">
      <c r="I320" s="3"/>
      <c r="AA320" s="3"/>
    </row>
    <row r="321" spans="9:27" x14ac:dyDescent="0.25">
      <c r="I321" s="3"/>
      <c r="AA321" s="3"/>
    </row>
    <row r="322" spans="9:27" x14ac:dyDescent="0.25">
      <c r="I322" s="3"/>
      <c r="AA322" s="3"/>
    </row>
    <row r="323" spans="9:27" x14ac:dyDescent="0.25">
      <c r="I323" s="3"/>
      <c r="AA323" s="3"/>
    </row>
    <row r="324" spans="9:27" x14ac:dyDescent="0.25">
      <c r="I324" s="3"/>
      <c r="AA324" s="3"/>
    </row>
    <row r="325" spans="9:27" x14ac:dyDescent="0.25">
      <c r="I325" s="3"/>
      <c r="AA325" s="3"/>
    </row>
    <row r="326" spans="9:27" x14ac:dyDescent="0.25">
      <c r="I326" s="3"/>
      <c r="AA326" s="3"/>
    </row>
    <row r="327" spans="9:27" x14ac:dyDescent="0.25">
      <c r="I327" s="3"/>
      <c r="AA327" s="3"/>
    </row>
    <row r="328" spans="9:27" x14ac:dyDescent="0.25">
      <c r="I328" s="3"/>
      <c r="AA328" s="3"/>
    </row>
    <row r="329" spans="9:27" x14ac:dyDescent="0.25">
      <c r="I329" s="3"/>
      <c r="AA329" s="3"/>
    </row>
    <row r="330" spans="9:27" x14ac:dyDescent="0.25">
      <c r="I330" s="3"/>
      <c r="AA330" s="3"/>
    </row>
    <row r="331" spans="9:27" x14ac:dyDescent="0.25">
      <c r="I331" s="3"/>
      <c r="AA331" s="3"/>
    </row>
    <row r="332" spans="9:27" x14ac:dyDescent="0.25">
      <c r="I332" s="3"/>
      <c r="AA332" s="3"/>
    </row>
    <row r="333" spans="9:27" x14ac:dyDescent="0.25">
      <c r="I333" s="3"/>
      <c r="AA333" s="3"/>
    </row>
    <row r="334" spans="9:27" x14ac:dyDescent="0.25">
      <c r="I334" s="3"/>
      <c r="AA334" s="3"/>
    </row>
    <row r="335" spans="9:27" x14ac:dyDescent="0.25">
      <c r="I335" s="3"/>
      <c r="AA335" s="3"/>
    </row>
    <row r="336" spans="9:27" x14ac:dyDescent="0.25">
      <c r="I336" s="3"/>
      <c r="AA336" s="3"/>
    </row>
    <row r="337" spans="9:27" x14ac:dyDescent="0.25">
      <c r="I337" s="3"/>
      <c r="AA337" s="3"/>
    </row>
    <row r="338" spans="9:27" x14ac:dyDescent="0.25">
      <c r="I338" s="3"/>
      <c r="AA338" s="3"/>
    </row>
    <row r="339" spans="9:27" x14ac:dyDescent="0.25">
      <c r="I339" s="3"/>
      <c r="AA339" s="3"/>
    </row>
    <row r="340" spans="9:27" x14ac:dyDescent="0.25">
      <c r="I340" s="3"/>
      <c r="AA340" s="3"/>
    </row>
    <row r="341" spans="9:27" x14ac:dyDescent="0.25">
      <c r="I341" s="3"/>
      <c r="AA341" s="3"/>
    </row>
    <row r="342" spans="9:27" x14ac:dyDescent="0.25">
      <c r="I342" s="3"/>
      <c r="AA342" s="3"/>
    </row>
    <row r="343" spans="9:27" x14ac:dyDescent="0.25">
      <c r="I343" s="3"/>
      <c r="AA343" s="3"/>
    </row>
    <row r="344" spans="9:27" x14ac:dyDescent="0.25">
      <c r="I344" s="3"/>
      <c r="AA344" s="3"/>
    </row>
    <row r="345" spans="9:27" x14ac:dyDescent="0.25">
      <c r="I345" s="3"/>
      <c r="AA345" s="3"/>
    </row>
    <row r="346" spans="9:27" x14ac:dyDescent="0.25">
      <c r="I346" s="3"/>
      <c r="AA346" s="3"/>
    </row>
    <row r="347" spans="9:27" x14ac:dyDescent="0.25">
      <c r="I347" s="3"/>
      <c r="AA347" s="3"/>
    </row>
    <row r="348" spans="9:27" x14ac:dyDescent="0.25">
      <c r="I348" s="3"/>
      <c r="AA348" s="3"/>
    </row>
    <row r="349" spans="9:27" x14ac:dyDescent="0.25">
      <c r="I349" s="3"/>
      <c r="AA349" s="3"/>
    </row>
    <row r="350" spans="9:27" x14ac:dyDescent="0.25">
      <c r="I350" s="3"/>
      <c r="AA350" s="3"/>
    </row>
    <row r="351" spans="9:27" x14ac:dyDescent="0.25">
      <c r="I351" s="3"/>
      <c r="AA351" s="3"/>
    </row>
    <row r="352" spans="9:27" x14ac:dyDescent="0.25">
      <c r="I352" s="3"/>
      <c r="AA352" s="3"/>
    </row>
    <row r="353" spans="9:27" x14ac:dyDescent="0.25">
      <c r="I353" s="3"/>
      <c r="AA353" s="3"/>
    </row>
    <row r="354" spans="9:27" x14ac:dyDescent="0.25">
      <c r="I354" s="3"/>
      <c r="AA354" s="3"/>
    </row>
    <row r="355" spans="9:27" x14ac:dyDescent="0.25">
      <c r="I355" s="3"/>
      <c r="AA355" s="3"/>
    </row>
    <row r="356" spans="9:27" x14ac:dyDescent="0.25">
      <c r="I356" s="3"/>
      <c r="AA356" s="3"/>
    </row>
    <row r="357" spans="9:27" x14ac:dyDescent="0.25">
      <c r="I357" s="3"/>
      <c r="AA357" s="3"/>
    </row>
    <row r="358" spans="9:27" x14ac:dyDescent="0.25">
      <c r="I358" s="3"/>
      <c r="AA358" s="3"/>
    </row>
    <row r="359" spans="9:27" x14ac:dyDescent="0.25">
      <c r="I359" s="3"/>
      <c r="AA359" s="3"/>
    </row>
    <row r="360" spans="9:27" x14ac:dyDescent="0.25">
      <c r="I360" s="3"/>
      <c r="AA360" s="3"/>
    </row>
    <row r="361" spans="9:27" x14ac:dyDescent="0.25">
      <c r="I361" s="3"/>
      <c r="AA361" s="3"/>
    </row>
    <row r="362" spans="9:27" x14ac:dyDescent="0.25">
      <c r="I362" s="3"/>
      <c r="AA362" s="3"/>
    </row>
    <row r="363" spans="9:27" x14ac:dyDescent="0.25">
      <c r="I363" s="3"/>
      <c r="AA363" s="3"/>
    </row>
    <row r="364" spans="9:27" x14ac:dyDescent="0.25">
      <c r="I364" s="3"/>
      <c r="AA364" s="3"/>
    </row>
    <row r="365" spans="9:27" x14ac:dyDescent="0.25">
      <c r="I365" s="3"/>
      <c r="AA365" s="3"/>
    </row>
    <row r="366" spans="9:27" x14ac:dyDescent="0.25">
      <c r="I366" s="3"/>
      <c r="AA366" s="3"/>
    </row>
    <row r="367" spans="9:27" x14ac:dyDescent="0.25">
      <c r="I367" s="3"/>
      <c r="AA367" s="3"/>
    </row>
    <row r="368" spans="9:27" x14ac:dyDescent="0.25">
      <c r="I368" s="3"/>
      <c r="AA368" s="3"/>
    </row>
    <row r="369" spans="9:27" x14ac:dyDescent="0.25">
      <c r="I369" s="3"/>
      <c r="AA369" s="3"/>
    </row>
    <row r="370" spans="9:27" x14ac:dyDescent="0.25">
      <c r="I370" s="3"/>
      <c r="AA370" s="3"/>
    </row>
    <row r="371" spans="9:27" x14ac:dyDescent="0.25">
      <c r="I371" s="3"/>
      <c r="AA371" s="3"/>
    </row>
    <row r="372" spans="9:27" x14ac:dyDescent="0.25">
      <c r="I372" s="3"/>
      <c r="AA372" s="3"/>
    </row>
    <row r="373" spans="9:27" x14ac:dyDescent="0.25">
      <c r="I373" s="3"/>
      <c r="AA373" s="3"/>
    </row>
    <row r="374" spans="9:27" x14ac:dyDescent="0.25">
      <c r="I374" s="3"/>
      <c r="AA374" s="3"/>
    </row>
    <row r="375" spans="9:27" x14ac:dyDescent="0.25">
      <c r="I375" s="3"/>
      <c r="AA375" s="3"/>
    </row>
    <row r="376" spans="9:27" x14ac:dyDescent="0.25">
      <c r="I376" s="3"/>
      <c r="AA376" s="3"/>
    </row>
    <row r="377" spans="9:27" x14ac:dyDescent="0.25">
      <c r="I377" s="3"/>
      <c r="AA377" s="3"/>
    </row>
    <row r="378" spans="9:27" x14ac:dyDescent="0.25">
      <c r="I378" s="3"/>
      <c r="AA378" s="3"/>
    </row>
    <row r="379" spans="9:27" x14ac:dyDescent="0.25">
      <c r="I379" s="3"/>
      <c r="AA379" s="3"/>
    </row>
    <row r="380" spans="9:27" x14ac:dyDescent="0.25">
      <c r="I380" s="3"/>
      <c r="AA380" s="3"/>
    </row>
    <row r="381" spans="9:27" x14ac:dyDescent="0.25">
      <c r="I381" s="3"/>
      <c r="AA381" s="3"/>
    </row>
    <row r="382" spans="9:27" x14ac:dyDescent="0.25">
      <c r="I382" s="3"/>
      <c r="AA382" s="3"/>
    </row>
    <row r="383" spans="9:27" x14ac:dyDescent="0.25">
      <c r="I383" s="3"/>
      <c r="AA383" s="3"/>
    </row>
    <row r="384" spans="9:27" x14ac:dyDescent="0.25">
      <c r="I384" s="3"/>
      <c r="AA384" s="3"/>
    </row>
    <row r="385" spans="9:27" x14ac:dyDescent="0.25">
      <c r="I385" s="3"/>
      <c r="AA385" s="3"/>
    </row>
    <row r="386" spans="9:27" x14ac:dyDescent="0.25">
      <c r="I386" s="3"/>
      <c r="AA386" s="3"/>
    </row>
    <row r="387" spans="9:27" x14ac:dyDescent="0.25">
      <c r="I387" s="3"/>
      <c r="AA387" s="3"/>
    </row>
    <row r="388" spans="9:27" x14ac:dyDescent="0.25">
      <c r="I388" s="3"/>
      <c r="AA388" s="3"/>
    </row>
    <row r="389" spans="9:27" x14ac:dyDescent="0.25">
      <c r="I389" s="3"/>
      <c r="AA389" s="3"/>
    </row>
    <row r="390" spans="9:27" x14ac:dyDescent="0.25">
      <c r="I390" s="3"/>
      <c r="AA390" s="3"/>
    </row>
    <row r="391" spans="9:27" x14ac:dyDescent="0.25">
      <c r="I391" s="3"/>
      <c r="AA391" s="3"/>
    </row>
    <row r="392" spans="9:27" x14ac:dyDescent="0.25">
      <c r="I392" s="3"/>
      <c r="AA392" s="3"/>
    </row>
    <row r="393" spans="9:27" x14ac:dyDescent="0.25">
      <c r="I393" s="3"/>
      <c r="AA393" s="3"/>
    </row>
    <row r="394" spans="9:27" x14ac:dyDescent="0.25">
      <c r="I394" s="3"/>
      <c r="AA394" s="3"/>
    </row>
    <row r="395" spans="9:27" x14ac:dyDescent="0.25">
      <c r="I395" s="3"/>
      <c r="AA395" s="3"/>
    </row>
    <row r="396" spans="9:27" x14ac:dyDescent="0.25">
      <c r="I396" s="3"/>
      <c r="AA396" s="3"/>
    </row>
    <row r="397" spans="9:27" x14ac:dyDescent="0.25">
      <c r="I397" s="3"/>
      <c r="AA397" s="3"/>
    </row>
    <row r="398" spans="9:27" x14ac:dyDescent="0.25">
      <c r="I398" s="3"/>
      <c r="AA398" s="3"/>
    </row>
    <row r="399" spans="9:27" x14ac:dyDescent="0.25">
      <c r="I399" s="3"/>
      <c r="AA399" s="3"/>
    </row>
    <row r="400" spans="9:27" x14ac:dyDescent="0.25">
      <c r="I400" s="3"/>
      <c r="AA400" s="3"/>
    </row>
    <row r="401" spans="9:27" x14ac:dyDescent="0.25">
      <c r="I401" s="3"/>
      <c r="AA401" s="3"/>
    </row>
    <row r="402" spans="9:27" x14ac:dyDescent="0.25">
      <c r="I402" s="3"/>
      <c r="AA402" s="3"/>
    </row>
    <row r="403" spans="9:27" x14ac:dyDescent="0.25">
      <c r="I403" s="3"/>
      <c r="AA403" s="3"/>
    </row>
    <row r="404" spans="9:27" x14ac:dyDescent="0.25">
      <c r="I404" s="3"/>
      <c r="AA404" s="3"/>
    </row>
    <row r="405" spans="9:27" x14ac:dyDescent="0.25">
      <c r="I405" s="3"/>
      <c r="AA405" s="3"/>
    </row>
    <row r="406" spans="9:27" x14ac:dyDescent="0.25">
      <c r="I406" s="3"/>
      <c r="AA406" s="3"/>
    </row>
    <row r="407" spans="9:27" x14ac:dyDescent="0.25">
      <c r="I407" s="3"/>
      <c r="AA407" s="3"/>
    </row>
    <row r="408" spans="9:27" x14ac:dyDescent="0.25">
      <c r="I408" s="3"/>
      <c r="AA408" s="3"/>
    </row>
    <row r="409" spans="9:27" x14ac:dyDescent="0.25">
      <c r="I409" s="3"/>
      <c r="AA409" s="3"/>
    </row>
    <row r="410" spans="9:27" x14ac:dyDescent="0.25">
      <c r="I410" s="3"/>
      <c r="AA410" s="3"/>
    </row>
    <row r="411" spans="9:27" x14ac:dyDescent="0.25">
      <c r="I411" s="3"/>
      <c r="AA411" s="3"/>
    </row>
    <row r="412" spans="9:27" x14ac:dyDescent="0.25">
      <c r="I412" s="3"/>
      <c r="AA412" s="3"/>
    </row>
    <row r="413" spans="9:27" x14ac:dyDescent="0.25">
      <c r="I413" s="3"/>
      <c r="AA413" s="3"/>
    </row>
    <row r="414" spans="9:27" x14ac:dyDescent="0.25">
      <c r="I414" s="3"/>
      <c r="AA414" s="3"/>
    </row>
    <row r="415" spans="9:27" x14ac:dyDescent="0.25">
      <c r="I415" s="3"/>
      <c r="AA415" s="3"/>
    </row>
    <row r="416" spans="9:27" x14ac:dyDescent="0.25">
      <c r="I416" s="3"/>
      <c r="AA416" s="3"/>
    </row>
    <row r="417" spans="9:27" x14ac:dyDescent="0.25">
      <c r="I417" s="3"/>
      <c r="AA417" s="3"/>
    </row>
    <row r="418" spans="9:27" x14ac:dyDescent="0.25">
      <c r="I418" s="3"/>
      <c r="AA418" s="3"/>
    </row>
    <row r="419" spans="9:27" x14ac:dyDescent="0.25">
      <c r="I419" s="3"/>
      <c r="AA419" s="3"/>
    </row>
    <row r="420" spans="9:27" x14ac:dyDescent="0.25">
      <c r="I420" s="3"/>
      <c r="AA420" s="3"/>
    </row>
    <row r="421" spans="9:27" x14ac:dyDescent="0.25">
      <c r="I421" s="3"/>
      <c r="AA421" s="3"/>
    </row>
    <row r="422" spans="9:27" x14ac:dyDescent="0.25">
      <c r="I422" s="3"/>
      <c r="AA422" s="3"/>
    </row>
    <row r="423" spans="9:27" x14ac:dyDescent="0.25">
      <c r="I423" s="3"/>
      <c r="AA423" s="3"/>
    </row>
    <row r="424" spans="9:27" x14ac:dyDescent="0.25">
      <c r="I424" s="3"/>
      <c r="AA424" s="3"/>
    </row>
    <row r="425" spans="9:27" x14ac:dyDescent="0.25">
      <c r="I425" s="3"/>
      <c r="AA425" s="3"/>
    </row>
    <row r="426" spans="9:27" x14ac:dyDescent="0.25">
      <c r="I426" s="3"/>
      <c r="AA426" s="3"/>
    </row>
    <row r="427" spans="9:27" x14ac:dyDescent="0.25">
      <c r="I427" s="3"/>
      <c r="AA427" s="3"/>
    </row>
    <row r="428" spans="9:27" x14ac:dyDescent="0.25">
      <c r="I428" s="3"/>
      <c r="AA428" s="3"/>
    </row>
    <row r="429" spans="9:27" x14ac:dyDescent="0.25">
      <c r="I429" s="3"/>
      <c r="AA429" s="3"/>
    </row>
    <row r="430" spans="9:27" x14ac:dyDescent="0.25">
      <c r="I430" s="3"/>
      <c r="AA430" s="3"/>
    </row>
    <row r="431" spans="9:27" x14ac:dyDescent="0.25">
      <c r="I431" s="3"/>
      <c r="AA431" s="3"/>
    </row>
    <row r="432" spans="9:27" x14ac:dyDescent="0.25">
      <c r="I432" s="3"/>
      <c r="AA432" s="3"/>
    </row>
    <row r="433" spans="9:27" x14ac:dyDescent="0.25">
      <c r="I433" s="3"/>
      <c r="AA433" s="3"/>
    </row>
    <row r="434" spans="9:27" x14ac:dyDescent="0.25">
      <c r="I434" s="3"/>
      <c r="AA434" s="3"/>
    </row>
    <row r="435" spans="9:27" x14ac:dyDescent="0.25">
      <c r="I435" s="3"/>
      <c r="AA435" s="3"/>
    </row>
    <row r="436" spans="9:27" x14ac:dyDescent="0.25">
      <c r="I436" s="3"/>
      <c r="AA436" s="3"/>
    </row>
    <row r="437" spans="9:27" x14ac:dyDescent="0.25">
      <c r="I437" s="3"/>
      <c r="AA437" s="3"/>
    </row>
    <row r="438" spans="9:27" x14ac:dyDescent="0.25">
      <c r="I438" s="3"/>
      <c r="AA438" s="3"/>
    </row>
    <row r="439" spans="9:27" x14ac:dyDescent="0.25">
      <c r="I439" s="3"/>
      <c r="AA439" s="3"/>
    </row>
    <row r="440" spans="9:27" x14ac:dyDescent="0.25">
      <c r="I440" s="3"/>
      <c r="AA440" s="3"/>
    </row>
    <row r="441" spans="9:27" x14ac:dyDescent="0.25">
      <c r="I441" s="3"/>
      <c r="AA441" s="3"/>
    </row>
    <row r="442" spans="9:27" x14ac:dyDescent="0.25">
      <c r="I442" s="3"/>
      <c r="AA442" s="3"/>
    </row>
    <row r="443" spans="9:27" x14ac:dyDescent="0.25">
      <c r="I443" s="3"/>
      <c r="AA443" s="3"/>
    </row>
    <row r="444" spans="9:27" x14ac:dyDescent="0.25">
      <c r="I444" s="3"/>
      <c r="AA444" s="3"/>
    </row>
    <row r="445" spans="9:27" x14ac:dyDescent="0.25">
      <c r="I445" s="3"/>
      <c r="AA445" s="3"/>
    </row>
    <row r="446" spans="9:27" x14ac:dyDescent="0.25">
      <c r="I446" s="3"/>
      <c r="AA446" s="3"/>
    </row>
    <row r="447" spans="9:27" x14ac:dyDescent="0.25">
      <c r="I447" s="3"/>
      <c r="AA447" s="3"/>
    </row>
    <row r="448" spans="9:27" x14ac:dyDescent="0.25">
      <c r="I448" s="3"/>
      <c r="AA448" s="3"/>
    </row>
    <row r="449" spans="9:27" x14ac:dyDescent="0.25">
      <c r="I449" s="3"/>
      <c r="AA449" s="3"/>
    </row>
    <row r="450" spans="9:27" x14ac:dyDescent="0.25">
      <c r="I450" s="3"/>
      <c r="AA450" s="3"/>
    </row>
    <row r="451" spans="9:27" x14ac:dyDescent="0.25">
      <c r="I451" s="3"/>
      <c r="AA451" s="3"/>
    </row>
    <row r="452" spans="9:27" x14ac:dyDescent="0.25">
      <c r="I452" s="3"/>
      <c r="AA452" s="3"/>
    </row>
    <row r="453" spans="9:27" x14ac:dyDescent="0.25">
      <c r="I453" s="3"/>
      <c r="AA453" s="3"/>
    </row>
    <row r="454" spans="9:27" x14ac:dyDescent="0.25">
      <c r="I454" s="3"/>
      <c r="AA454" s="3"/>
    </row>
    <row r="455" spans="9:27" x14ac:dyDescent="0.25">
      <c r="I455" s="3"/>
      <c r="AA455" s="3"/>
    </row>
    <row r="456" spans="9:27" x14ac:dyDescent="0.25">
      <c r="I456" s="3"/>
      <c r="AA456" s="3"/>
    </row>
    <row r="457" spans="9:27" x14ac:dyDescent="0.25">
      <c r="I457" s="3"/>
      <c r="AA457" s="3"/>
    </row>
    <row r="458" spans="9:27" x14ac:dyDescent="0.25">
      <c r="I458" s="3"/>
      <c r="AA458" s="3"/>
    </row>
    <row r="459" spans="9:27" x14ac:dyDescent="0.25">
      <c r="I459" s="3"/>
      <c r="AA459" s="3"/>
    </row>
    <row r="460" spans="9:27" x14ac:dyDescent="0.25">
      <c r="I460" s="3"/>
      <c r="AA460" s="3"/>
    </row>
    <row r="461" spans="9:27" x14ac:dyDescent="0.25">
      <c r="I461" s="3"/>
      <c r="AA461" s="3"/>
    </row>
    <row r="462" spans="9:27" x14ac:dyDescent="0.25">
      <c r="I462" s="3"/>
      <c r="AA462" s="3"/>
    </row>
    <row r="463" spans="9:27" x14ac:dyDescent="0.25">
      <c r="I463" s="3"/>
      <c r="AA463" s="3"/>
    </row>
    <row r="464" spans="9:27" x14ac:dyDescent="0.25">
      <c r="I464" s="3"/>
      <c r="AA464" s="3"/>
    </row>
    <row r="465" spans="9:27" x14ac:dyDescent="0.25">
      <c r="I465" s="3"/>
      <c r="AA465" s="3"/>
    </row>
    <row r="466" spans="9:27" x14ac:dyDescent="0.25">
      <c r="I466" s="3"/>
      <c r="AA466" s="3"/>
    </row>
    <row r="467" spans="9:27" x14ac:dyDescent="0.25">
      <c r="I467" s="3"/>
      <c r="AA467" s="3"/>
    </row>
    <row r="468" spans="9:27" x14ac:dyDescent="0.25">
      <c r="I468" s="3"/>
      <c r="AA468" s="3"/>
    </row>
    <row r="469" spans="9:27" x14ac:dyDescent="0.25">
      <c r="I469" s="3"/>
      <c r="AA469" s="3"/>
    </row>
    <row r="470" spans="9:27" x14ac:dyDescent="0.25">
      <c r="I470" s="3"/>
      <c r="AA470" s="3"/>
    </row>
    <row r="471" spans="9:27" x14ac:dyDescent="0.25">
      <c r="I471" s="3"/>
      <c r="AA471" s="3"/>
    </row>
    <row r="472" spans="9:27" x14ac:dyDescent="0.25">
      <c r="I472" s="3"/>
      <c r="AA472" s="3"/>
    </row>
    <row r="473" spans="9:27" x14ac:dyDescent="0.25">
      <c r="I473" s="3"/>
      <c r="AA473" s="3"/>
    </row>
    <row r="474" spans="9:27" x14ac:dyDescent="0.25">
      <c r="I474" s="3"/>
      <c r="AA474" s="3"/>
    </row>
    <row r="475" spans="9:27" x14ac:dyDescent="0.25">
      <c r="I475" s="3"/>
      <c r="AA475" s="3"/>
    </row>
    <row r="476" spans="9:27" x14ac:dyDescent="0.25">
      <c r="I476" s="3"/>
      <c r="AA476" s="3"/>
    </row>
    <row r="477" spans="9:27" x14ac:dyDescent="0.25">
      <c r="I477" s="3"/>
      <c r="AA477" s="3"/>
    </row>
    <row r="478" spans="9:27" x14ac:dyDescent="0.25">
      <c r="I478" s="3"/>
      <c r="AA478" s="3"/>
    </row>
    <row r="479" spans="9:27" x14ac:dyDescent="0.25">
      <c r="I479" s="3"/>
      <c r="AA479" s="3"/>
    </row>
    <row r="480" spans="9:27" x14ac:dyDescent="0.25">
      <c r="I480" s="3"/>
      <c r="AA480" s="3"/>
    </row>
    <row r="481" spans="9:27" x14ac:dyDescent="0.25">
      <c r="I481" s="3"/>
      <c r="AA481" s="3"/>
    </row>
    <row r="482" spans="9:27" x14ac:dyDescent="0.25">
      <c r="I482" s="3"/>
      <c r="AA482" s="3"/>
    </row>
    <row r="483" spans="9:27" x14ac:dyDescent="0.25">
      <c r="I483" s="3"/>
      <c r="AA483" s="3"/>
    </row>
    <row r="484" spans="9:27" x14ac:dyDescent="0.25">
      <c r="I484" s="3"/>
      <c r="AA484" s="3"/>
    </row>
    <row r="485" spans="9:27" x14ac:dyDescent="0.25">
      <c r="I485" s="3"/>
      <c r="AA485" s="3"/>
    </row>
    <row r="486" spans="9:27" x14ac:dyDescent="0.25">
      <c r="I486" s="3"/>
      <c r="AA486" s="3"/>
    </row>
    <row r="487" spans="9:27" x14ac:dyDescent="0.25">
      <c r="I487" s="3"/>
      <c r="AA487" s="3"/>
    </row>
    <row r="488" spans="9:27" x14ac:dyDescent="0.25">
      <c r="I488" s="3"/>
      <c r="AA488" s="3"/>
    </row>
    <row r="489" spans="9:27" x14ac:dyDescent="0.25">
      <c r="I489" s="3"/>
      <c r="AA489" s="3"/>
    </row>
    <row r="490" spans="9:27" x14ac:dyDescent="0.25">
      <c r="I490" s="3"/>
      <c r="AA490" s="3"/>
    </row>
    <row r="491" spans="9:27" x14ac:dyDescent="0.25">
      <c r="I491" s="3"/>
      <c r="AA491" s="3"/>
    </row>
    <row r="492" spans="9:27" x14ac:dyDescent="0.25">
      <c r="I492" s="3"/>
      <c r="AA492" s="3"/>
    </row>
    <row r="493" spans="9:27" x14ac:dyDescent="0.25">
      <c r="I493" s="3"/>
      <c r="AA493" s="3"/>
    </row>
    <row r="494" spans="9:27" x14ac:dyDescent="0.25">
      <c r="I494" s="3"/>
      <c r="AA494" s="3"/>
    </row>
    <row r="495" spans="9:27" x14ac:dyDescent="0.25">
      <c r="I495" s="3"/>
      <c r="AA495" s="3"/>
    </row>
    <row r="496" spans="9:27" x14ac:dyDescent="0.25">
      <c r="I496" s="3"/>
      <c r="AA496" s="3"/>
    </row>
    <row r="497" spans="9:27" x14ac:dyDescent="0.25">
      <c r="I497" s="3"/>
      <c r="AA497" s="3"/>
    </row>
    <row r="498" spans="9:27" x14ac:dyDescent="0.25">
      <c r="I498" s="3"/>
      <c r="AA498" s="3"/>
    </row>
    <row r="499" spans="9:27" x14ac:dyDescent="0.25">
      <c r="I499" s="3"/>
      <c r="AA499" s="3"/>
    </row>
    <row r="500" spans="9:27" x14ac:dyDescent="0.25">
      <c r="I500" s="3"/>
      <c r="AA500" s="3"/>
    </row>
    <row r="501" spans="9:27" x14ac:dyDescent="0.25">
      <c r="I501" s="3"/>
      <c r="AA501" s="3"/>
    </row>
    <row r="502" spans="9:27" x14ac:dyDescent="0.25">
      <c r="I502" s="3"/>
      <c r="AA502" s="3"/>
    </row>
    <row r="503" spans="9:27" x14ac:dyDescent="0.25">
      <c r="I503" s="3"/>
      <c r="AA503" s="3"/>
    </row>
    <row r="504" spans="9:27" x14ac:dyDescent="0.25">
      <c r="I504" s="3"/>
      <c r="AA504" s="3"/>
    </row>
    <row r="505" spans="9:27" x14ac:dyDescent="0.25">
      <c r="I505" s="3"/>
      <c r="AA505" s="3"/>
    </row>
    <row r="506" spans="9:27" x14ac:dyDescent="0.25">
      <c r="I506" s="3"/>
      <c r="AA506" s="3"/>
    </row>
    <row r="507" spans="9:27" x14ac:dyDescent="0.25">
      <c r="I507" s="3"/>
      <c r="AA507" s="3"/>
    </row>
    <row r="508" spans="9:27" x14ac:dyDescent="0.25">
      <c r="I508" s="3"/>
      <c r="AA508" s="3"/>
    </row>
    <row r="509" spans="9:27" x14ac:dyDescent="0.25">
      <c r="I509" s="3"/>
      <c r="AA509" s="3"/>
    </row>
    <row r="510" spans="9:27" x14ac:dyDescent="0.25">
      <c r="I510" s="3"/>
      <c r="AA510" s="3"/>
    </row>
    <row r="511" spans="9:27" x14ac:dyDescent="0.25">
      <c r="I511" s="3"/>
      <c r="AA511" s="3"/>
    </row>
    <row r="512" spans="9:27" x14ac:dyDescent="0.25">
      <c r="I512" s="3"/>
      <c r="AA512" s="3"/>
    </row>
    <row r="513" spans="9:27" x14ac:dyDescent="0.25">
      <c r="I513" s="3"/>
      <c r="AA513" s="3"/>
    </row>
    <row r="514" spans="9:27" x14ac:dyDescent="0.25">
      <c r="I514" s="3"/>
      <c r="AA514" s="3"/>
    </row>
    <row r="515" spans="9:27" x14ac:dyDescent="0.25">
      <c r="I515" s="3"/>
      <c r="AA515" s="3"/>
    </row>
    <row r="516" spans="9:27" x14ac:dyDescent="0.25">
      <c r="I516" s="3"/>
      <c r="AA516" s="3"/>
    </row>
    <row r="517" spans="9:27" x14ac:dyDescent="0.25">
      <c r="I517" s="3"/>
      <c r="AA517" s="3"/>
    </row>
    <row r="518" spans="9:27" x14ac:dyDescent="0.25">
      <c r="I518" s="3"/>
      <c r="AA518" s="3"/>
    </row>
    <row r="519" spans="9:27" x14ac:dyDescent="0.25">
      <c r="I519" s="3"/>
      <c r="AA519" s="3"/>
    </row>
    <row r="520" spans="9:27" x14ac:dyDescent="0.25">
      <c r="I520" s="3"/>
      <c r="AA520" s="3"/>
    </row>
    <row r="521" spans="9:27" x14ac:dyDescent="0.25">
      <c r="I521" s="3"/>
      <c r="AA521" s="3"/>
    </row>
    <row r="522" spans="9:27" x14ac:dyDescent="0.25">
      <c r="I522" s="3"/>
      <c r="AA522" s="3"/>
    </row>
    <row r="523" spans="9:27" x14ac:dyDescent="0.25">
      <c r="I523" s="3"/>
      <c r="AA523" s="3"/>
    </row>
    <row r="524" spans="9:27" x14ac:dyDescent="0.25">
      <c r="I524" s="3"/>
      <c r="AA524" s="3"/>
    </row>
    <row r="525" spans="9:27" x14ac:dyDescent="0.25">
      <c r="I525" s="3"/>
      <c r="AA525" s="3"/>
    </row>
    <row r="526" spans="9:27" x14ac:dyDescent="0.25">
      <c r="I526" s="3"/>
      <c r="AA526" s="3"/>
    </row>
    <row r="527" spans="9:27" x14ac:dyDescent="0.25">
      <c r="I527" s="3"/>
      <c r="AA527" s="3"/>
    </row>
    <row r="528" spans="9:27" x14ac:dyDescent="0.25">
      <c r="I528" s="3"/>
      <c r="AA528" s="3"/>
    </row>
    <row r="529" spans="9:27" x14ac:dyDescent="0.25">
      <c r="I529" s="3"/>
      <c r="AA529" s="3"/>
    </row>
    <row r="530" spans="9:27" x14ac:dyDescent="0.25">
      <c r="I530" s="3"/>
      <c r="AA530" s="3"/>
    </row>
    <row r="531" spans="9:27" x14ac:dyDescent="0.25">
      <c r="I531" s="3"/>
      <c r="AA531" s="3"/>
    </row>
    <row r="532" spans="9:27" x14ac:dyDescent="0.25">
      <c r="I532" s="3"/>
      <c r="AA532" s="3"/>
    </row>
    <row r="533" spans="9:27" x14ac:dyDescent="0.25">
      <c r="I533" s="3"/>
      <c r="AA533" s="3"/>
    </row>
    <row r="534" spans="9:27" x14ac:dyDescent="0.25">
      <c r="I534" s="3"/>
      <c r="AA534" s="3"/>
    </row>
    <row r="535" spans="9:27" x14ac:dyDescent="0.25">
      <c r="I535" s="3"/>
      <c r="AA535" s="3"/>
    </row>
    <row r="536" spans="9:27" x14ac:dyDescent="0.25">
      <c r="I536" s="3"/>
      <c r="AA536" s="3"/>
    </row>
    <row r="537" spans="9:27" x14ac:dyDescent="0.25">
      <c r="I537" s="3"/>
      <c r="AA537" s="3"/>
    </row>
    <row r="538" spans="9:27" x14ac:dyDescent="0.25">
      <c r="I538" s="3"/>
      <c r="AA538" s="3"/>
    </row>
    <row r="539" spans="9:27" x14ac:dyDescent="0.25">
      <c r="I539" s="3"/>
      <c r="AA539" s="3"/>
    </row>
    <row r="540" spans="9:27" x14ac:dyDescent="0.25">
      <c r="I540" s="3"/>
      <c r="AA540" s="3"/>
    </row>
    <row r="541" spans="9:27" x14ac:dyDescent="0.25">
      <c r="I541" s="3"/>
      <c r="AA541" s="3"/>
    </row>
    <row r="542" spans="9:27" x14ac:dyDescent="0.25">
      <c r="I542" s="3"/>
      <c r="AA542" s="3"/>
    </row>
    <row r="543" spans="9:27" x14ac:dyDescent="0.25">
      <c r="I543" s="3"/>
      <c r="AA543" s="3"/>
    </row>
    <row r="544" spans="9:27" x14ac:dyDescent="0.25">
      <c r="I544" s="3"/>
      <c r="AA544" s="3"/>
    </row>
    <row r="545" spans="9:27" x14ac:dyDescent="0.25">
      <c r="I545" s="3"/>
      <c r="AA545" s="3"/>
    </row>
    <row r="546" spans="9:27" x14ac:dyDescent="0.25">
      <c r="I546" s="3"/>
      <c r="AA546" s="3"/>
    </row>
    <row r="547" spans="9:27" x14ac:dyDescent="0.25">
      <c r="I547" s="3"/>
      <c r="AA547" s="3"/>
    </row>
    <row r="548" spans="9:27" x14ac:dyDescent="0.25">
      <c r="I548" s="3"/>
      <c r="AA548" s="3"/>
    </row>
    <row r="549" spans="9:27" x14ac:dyDescent="0.25">
      <c r="I549" s="3"/>
      <c r="AA549" s="3"/>
    </row>
    <row r="550" spans="9:27" x14ac:dyDescent="0.25">
      <c r="I550" s="3"/>
      <c r="AA550" s="3"/>
    </row>
    <row r="551" spans="9:27" x14ac:dyDescent="0.25">
      <c r="I551" s="3"/>
      <c r="AA551" s="3"/>
    </row>
    <row r="552" spans="9:27" x14ac:dyDescent="0.25">
      <c r="I552" s="3"/>
      <c r="AA552" s="3"/>
    </row>
    <row r="553" spans="9:27" x14ac:dyDescent="0.25">
      <c r="I553" s="3"/>
      <c r="AA553" s="3"/>
    </row>
    <row r="554" spans="9:27" x14ac:dyDescent="0.25">
      <c r="I554" s="3"/>
      <c r="AA554" s="3"/>
    </row>
    <row r="555" spans="9:27" x14ac:dyDescent="0.25">
      <c r="I555" s="3"/>
      <c r="AA555" s="3"/>
    </row>
    <row r="556" spans="9:27" x14ac:dyDescent="0.25">
      <c r="I556" s="3"/>
      <c r="AA556" s="3"/>
    </row>
    <row r="557" spans="9:27" x14ac:dyDescent="0.25">
      <c r="I557" s="3"/>
      <c r="AA557" s="3"/>
    </row>
    <row r="558" spans="9:27" x14ac:dyDescent="0.25">
      <c r="I558" s="3"/>
      <c r="AA558" s="3"/>
    </row>
    <row r="559" spans="9:27" x14ac:dyDescent="0.25">
      <c r="I559" s="3"/>
      <c r="AA559" s="3"/>
    </row>
    <row r="560" spans="9:27" x14ac:dyDescent="0.25">
      <c r="I560" s="3"/>
      <c r="AA560" s="3"/>
    </row>
    <row r="561" spans="9:27" x14ac:dyDescent="0.25">
      <c r="I561" s="3"/>
      <c r="AA561" s="3"/>
    </row>
    <row r="562" spans="9:27" x14ac:dyDescent="0.25">
      <c r="I562" s="3"/>
      <c r="AA562" s="3"/>
    </row>
    <row r="563" spans="9:27" x14ac:dyDescent="0.25">
      <c r="I563" s="3"/>
      <c r="AA563" s="3"/>
    </row>
    <row r="564" spans="9:27" x14ac:dyDescent="0.25">
      <c r="I564" s="3"/>
      <c r="AA564" s="3"/>
    </row>
    <row r="565" spans="9:27" x14ac:dyDescent="0.25">
      <c r="I565" s="3"/>
      <c r="AA565" s="3"/>
    </row>
    <row r="566" spans="9:27" x14ac:dyDescent="0.25">
      <c r="I566" s="3"/>
      <c r="AA566" s="3"/>
    </row>
    <row r="567" spans="9:27" x14ac:dyDescent="0.25">
      <c r="I567" s="3"/>
      <c r="AA567" s="3"/>
    </row>
    <row r="568" spans="9:27" x14ac:dyDescent="0.25">
      <c r="I568" s="3"/>
      <c r="AA568" s="3"/>
    </row>
    <row r="569" spans="9:27" x14ac:dyDescent="0.25">
      <c r="I569" s="3"/>
      <c r="AA569" s="3"/>
    </row>
    <row r="570" spans="9:27" x14ac:dyDescent="0.25">
      <c r="I570" s="3"/>
      <c r="AA570" s="3"/>
    </row>
    <row r="571" spans="9:27" x14ac:dyDescent="0.25">
      <c r="I571" s="3"/>
      <c r="AA571" s="3"/>
    </row>
    <row r="572" spans="9:27" x14ac:dyDescent="0.25">
      <c r="I572" s="3"/>
      <c r="AA572" s="3"/>
    </row>
    <row r="573" spans="9:27" x14ac:dyDescent="0.25">
      <c r="I573" s="3"/>
      <c r="AA573" s="3"/>
    </row>
    <row r="574" spans="9:27" x14ac:dyDescent="0.25">
      <c r="I574" s="3"/>
      <c r="AA574" s="3"/>
    </row>
    <row r="575" spans="9:27" x14ac:dyDescent="0.25">
      <c r="I575" s="3"/>
      <c r="AA575" s="3"/>
    </row>
    <row r="576" spans="9:27" x14ac:dyDescent="0.25">
      <c r="I576" s="3"/>
      <c r="AA576" s="3"/>
    </row>
    <row r="577" spans="9:27" x14ac:dyDescent="0.25">
      <c r="I577" s="3"/>
      <c r="AA577" s="3"/>
    </row>
    <row r="578" spans="9:27" x14ac:dyDescent="0.25">
      <c r="I578" s="3"/>
      <c r="AA578" s="3"/>
    </row>
    <row r="579" spans="9:27" x14ac:dyDescent="0.25">
      <c r="I579" s="3"/>
      <c r="AA579" s="3"/>
    </row>
    <row r="580" spans="9:27" x14ac:dyDescent="0.25">
      <c r="I580" s="3"/>
      <c r="AA580" s="3"/>
    </row>
    <row r="581" spans="9:27" x14ac:dyDescent="0.25">
      <c r="I581" s="3"/>
      <c r="AA581" s="3"/>
    </row>
    <row r="582" spans="9:27" x14ac:dyDescent="0.25">
      <c r="I582" s="3"/>
      <c r="AA582" s="3"/>
    </row>
    <row r="583" spans="9:27" x14ac:dyDescent="0.25">
      <c r="I583" s="3"/>
      <c r="AA583" s="3"/>
    </row>
    <row r="584" spans="9:27" x14ac:dyDescent="0.25">
      <c r="I584" s="3"/>
      <c r="AA584" s="3"/>
    </row>
    <row r="585" spans="9:27" x14ac:dyDescent="0.25">
      <c r="I585" s="3"/>
      <c r="AA585" s="3"/>
    </row>
    <row r="586" spans="9:27" x14ac:dyDescent="0.25">
      <c r="I586" s="3"/>
      <c r="AA586" s="3"/>
    </row>
    <row r="587" spans="9:27" x14ac:dyDescent="0.25">
      <c r="I587" s="3"/>
      <c r="AA587" s="3"/>
    </row>
    <row r="588" spans="9:27" x14ac:dyDescent="0.25">
      <c r="I588" s="3"/>
      <c r="AA588" s="3"/>
    </row>
    <row r="589" spans="9:27" x14ac:dyDescent="0.25">
      <c r="I589" s="3"/>
      <c r="AA589" s="3"/>
    </row>
    <row r="590" spans="9:27" x14ac:dyDescent="0.25">
      <c r="I590" s="3"/>
      <c r="AA590" s="3"/>
    </row>
    <row r="591" spans="9:27" x14ac:dyDescent="0.25">
      <c r="I591" s="3"/>
      <c r="AA591" s="3"/>
    </row>
    <row r="592" spans="9:27" x14ac:dyDescent="0.25">
      <c r="I592" s="3"/>
      <c r="AA592" s="3"/>
    </row>
    <row r="593" spans="9:27" x14ac:dyDescent="0.25">
      <c r="I593" s="3"/>
      <c r="AA593" s="3"/>
    </row>
    <row r="594" spans="9:27" x14ac:dyDescent="0.25">
      <c r="I594" s="3"/>
      <c r="AA594" s="3"/>
    </row>
    <row r="595" spans="9:27" x14ac:dyDescent="0.25">
      <c r="I595" s="3"/>
      <c r="AA595" s="3"/>
    </row>
    <row r="596" spans="9:27" x14ac:dyDescent="0.25">
      <c r="I596" s="3"/>
      <c r="AA596" s="3"/>
    </row>
    <row r="597" spans="9:27" x14ac:dyDescent="0.25">
      <c r="I597" s="3"/>
      <c r="AA597" s="3"/>
    </row>
    <row r="598" spans="9:27" x14ac:dyDescent="0.25">
      <c r="I598" s="3"/>
      <c r="AA598" s="3"/>
    </row>
    <row r="599" spans="9:27" x14ac:dyDescent="0.25">
      <c r="I599" s="3"/>
      <c r="AA599" s="3"/>
    </row>
    <row r="600" spans="9:27" x14ac:dyDescent="0.25">
      <c r="I600" s="3"/>
      <c r="AA600" s="3"/>
    </row>
    <row r="601" spans="9:27" x14ac:dyDescent="0.25">
      <c r="I601" s="3"/>
      <c r="AA601" s="3"/>
    </row>
    <row r="602" spans="9:27" x14ac:dyDescent="0.25">
      <c r="I602" s="3"/>
      <c r="AA602" s="3"/>
    </row>
    <row r="603" spans="9:27" x14ac:dyDescent="0.25">
      <c r="I603" s="3"/>
      <c r="AA603" s="3"/>
    </row>
    <row r="604" spans="9:27" x14ac:dyDescent="0.25">
      <c r="I604" s="3"/>
      <c r="AA604" s="3"/>
    </row>
    <row r="605" spans="9:27" x14ac:dyDescent="0.25">
      <c r="I605" s="3"/>
      <c r="AA605" s="3"/>
    </row>
    <row r="606" spans="9:27" x14ac:dyDescent="0.25">
      <c r="I606" s="3"/>
      <c r="AA606" s="3"/>
    </row>
    <row r="607" spans="9:27" x14ac:dyDescent="0.25">
      <c r="I607" s="3"/>
      <c r="AA607" s="3"/>
    </row>
    <row r="608" spans="9:27" x14ac:dyDescent="0.25">
      <c r="I608" s="3"/>
      <c r="AA608" s="3"/>
    </row>
    <row r="609" spans="9:27" x14ac:dyDescent="0.25">
      <c r="I609" s="3"/>
      <c r="AA609" s="3"/>
    </row>
    <row r="610" spans="9:27" x14ac:dyDescent="0.25">
      <c r="I610" s="3"/>
      <c r="AA610" s="3"/>
    </row>
    <row r="611" spans="9:27" x14ac:dyDescent="0.25">
      <c r="I611" s="3"/>
      <c r="AA611" s="3"/>
    </row>
    <row r="612" spans="9:27" x14ac:dyDescent="0.25">
      <c r="I612" s="3"/>
      <c r="AA612" s="3"/>
    </row>
    <row r="613" spans="9:27" x14ac:dyDescent="0.25">
      <c r="I613" s="3"/>
      <c r="AA613" s="3"/>
    </row>
    <row r="614" spans="9:27" x14ac:dyDescent="0.25">
      <c r="I614" s="3"/>
      <c r="AA614" s="3"/>
    </row>
    <row r="615" spans="9:27" x14ac:dyDescent="0.25">
      <c r="I615" s="3"/>
      <c r="AA615" s="3"/>
    </row>
    <row r="616" spans="9:27" x14ac:dyDescent="0.25">
      <c r="I616" s="3"/>
      <c r="AA616" s="3"/>
    </row>
    <row r="617" spans="9:27" x14ac:dyDescent="0.25">
      <c r="I617" s="3"/>
      <c r="AA617" s="3"/>
    </row>
    <row r="618" spans="9:27" x14ac:dyDescent="0.25">
      <c r="I618" s="3"/>
      <c r="AA618" s="3"/>
    </row>
    <row r="619" spans="9:27" x14ac:dyDescent="0.25">
      <c r="I619" s="3"/>
      <c r="AA619" s="3"/>
    </row>
    <row r="620" spans="9:27" x14ac:dyDescent="0.25">
      <c r="I620" s="3"/>
      <c r="AA620" s="3"/>
    </row>
    <row r="621" spans="9:27" x14ac:dyDescent="0.25">
      <c r="I621" s="3"/>
      <c r="AA621" s="3"/>
    </row>
    <row r="622" spans="9:27" x14ac:dyDescent="0.25">
      <c r="I622" s="3"/>
      <c r="AA622" s="3"/>
    </row>
    <row r="623" spans="9:27" x14ac:dyDescent="0.25">
      <c r="I623" s="3"/>
      <c r="AA623" s="3"/>
    </row>
    <row r="624" spans="9:27" x14ac:dyDescent="0.25">
      <c r="I624" s="3"/>
      <c r="AA624" s="3"/>
    </row>
    <row r="625" spans="9:27" x14ac:dyDescent="0.25">
      <c r="I625" s="3"/>
      <c r="AA625" s="3"/>
    </row>
    <row r="626" spans="9:27" x14ac:dyDescent="0.25">
      <c r="I626" s="3"/>
      <c r="AA626" s="3"/>
    </row>
    <row r="627" spans="9:27" x14ac:dyDescent="0.25">
      <c r="I627" s="3"/>
      <c r="AA627" s="3"/>
    </row>
    <row r="628" spans="9:27" x14ac:dyDescent="0.25">
      <c r="I628" s="3"/>
      <c r="AA628" s="3"/>
    </row>
    <row r="629" spans="9:27" x14ac:dyDescent="0.25">
      <c r="I629" s="3"/>
      <c r="AA629" s="3"/>
    </row>
    <row r="630" spans="9:27" x14ac:dyDescent="0.25">
      <c r="I630" s="3"/>
      <c r="AA630" s="3"/>
    </row>
    <row r="631" spans="9:27" x14ac:dyDescent="0.25">
      <c r="I631" s="3"/>
      <c r="AA631" s="3"/>
    </row>
    <row r="632" spans="9:27" x14ac:dyDescent="0.25">
      <c r="I632" s="3"/>
      <c r="AA632" s="3"/>
    </row>
    <row r="633" spans="9:27" x14ac:dyDescent="0.25">
      <c r="I633" s="3"/>
      <c r="AA633" s="3"/>
    </row>
    <row r="634" spans="9:27" x14ac:dyDescent="0.25">
      <c r="I634" s="3"/>
      <c r="AA634" s="3"/>
    </row>
    <row r="635" spans="9:27" x14ac:dyDescent="0.25">
      <c r="I635" s="3"/>
      <c r="AA635" s="3"/>
    </row>
    <row r="636" spans="9:27" x14ac:dyDescent="0.25">
      <c r="I636" s="3"/>
      <c r="AA636" s="3"/>
    </row>
    <row r="637" spans="9:27" x14ac:dyDescent="0.25">
      <c r="I637" s="3"/>
      <c r="AA637" s="3"/>
    </row>
    <row r="638" spans="9:27" x14ac:dyDescent="0.25">
      <c r="I638" s="3"/>
      <c r="AA638" s="3"/>
    </row>
    <row r="639" spans="9:27" x14ac:dyDescent="0.25">
      <c r="I639" s="3"/>
      <c r="AA639" s="3"/>
    </row>
    <row r="640" spans="9:27" x14ac:dyDescent="0.25">
      <c r="I640" s="3"/>
      <c r="AA640" s="3"/>
    </row>
    <row r="641" spans="9:27" x14ac:dyDescent="0.25">
      <c r="I641" s="3"/>
      <c r="AA641" s="3"/>
    </row>
    <row r="642" spans="9:27" x14ac:dyDescent="0.25">
      <c r="I642" s="3"/>
      <c r="AA642" s="3"/>
    </row>
    <row r="643" spans="9:27" x14ac:dyDescent="0.25">
      <c r="I643" s="3"/>
      <c r="AA643" s="3"/>
    </row>
    <row r="644" spans="9:27" x14ac:dyDescent="0.25">
      <c r="I644" s="3"/>
      <c r="AA644" s="3"/>
    </row>
    <row r="645" spans="9:27" x14ac:dyDescent="0.25">
      <c r="I645" s="3"/>
      <c r="AA645" s="3"/>
    </row>
    <row r="646" spans="9:27" x14ac:dyDescent="0.25">
      <c r="I646" s="3"/>
      <c r="AA646" s="3"/>
    </row>
    <row r="647" spans="9:27" x14ac:dyDescent="0.25">
      <c r="I647" s="3"/>
      <c r="AA647" s="3"/>
    </row>
    <row r="648" spans="9:27" x14ac:dyDescent="0.25">
      <c r="I648" s="3"/>
      <c r="AA648" s="3"/>
    </row>
    <row r="649" spans="9:27" x14ac:dyDescent="0.25">
      <c r="I649" s="3"/>
      <c r="AA649" s="3"/>
    </row>
    <row r="650" spans="9:27" x14ac:dyDescent="0.25">
      <c r="I650" s="3"/>
      <c r="AA650" s="3"/>
    </row>
    <row r="651" spans="9:27" x14ac:dyDescent="0.25">
      <c r="I651" s="3"/>
      <c r="AA651" s="3"/>
    </row>
    <row r="652" spans="9:27" x14ac:dyDescent="0.25">
      <c r="I652" s="3"/>
      <c r="AA652" s="3"/>
    </row>
    <row r="653" spans="9:27" x14ac:dyDescent="0.25">
      <c r="I653" s="3"/>
      <c r="AA653" s="3"/>
    </row>
    <row r="654" spans="9:27" x14ac:dyDescent="0.25">
      <c r="I654" s="3"/>
      <c r="AA654" s="3"/>
    </row>
    <row r="655" spans="9:27" x14ac:dyDescent="0.25">
      <c r="I655" s="3"/>
      <c r="AA655" s="3"/>
    </row>
    <row r="656" spans="9:27" x14ac:dyDescent="0.25">
      <c r="I656" s="3"/>
      <c r="AA656" s="3"/>
    </row>
    <row r="657" spans="9:27" x14ac:dyDescent="0.25">
      <c r="I657" s="3"/>
      <c r="AA657" s="3"/>
    </row>
    <row r="658" spans="9:27" x14ac:dyDescent="0.25">
      <c r="I658" s="3"/>
      <c r="AA658" s="3"/>
    </row>
    <row r="659" spans="9:27" x14ac:dyDescent="0.25">
      <c r="I659" s="3"/>
      <c r="AA659" s="3"/>
    </row>
    <row r="660" spans="9:27" x14ac:dyDescent="0.25">
      <c r="I660" s="3"/>
      <c r="AA660" s="3"/>
    </row>
    <row r="661" spans="9:27" x14ac:dyDescent="0.25">
      <c r="I661" s="3"/>
      <c r="AA661" s="3"/>
    </row>
    <row r="662" spans="9:27" x14ac:dyDescent="0.25">
      <c r="I662" s="3"/>
      <c r="AA662" s="3"/>
    </row>
    <row r="663" spans="9:27" x14ac:dyDescent="0.25">
      <c r="I663" s="3"/>
      <c r="AA663" s="3"/>
    </row>
    <row r="664" spans="9:27" x14ac:dyDescent="0.25">
      <c r="I664" s="3"/>
      <c r="AA664" s="3"/>
    </row>
    <row r="665" spans="9:27" x14ac:dyDescent="0.25">
      <c r="I665" s="3"/>
      <c r="AA665" s="3"/>
    </row>
    <row r="666" spans="9:27" x14ac:dyDescent="0.25">
      <c r="I666" s="3"/>
      <c r="AA666" s="3"/>
    </row>
    <row r="667" spans="9:27" x14ac:dyDescent="0.25">
      <c r="I667" s="3"/>
      <c r="AA667" s="3"/>
    </row>
    <row r="668" spans="9:27" x14ac:dyDescent="0.25">
      <c r="I668" s="3"/>
      <c r="AA668" s="3"/>
    </row>
    <row r="669" spans="9:27" x14ac:dyDescent="0.25">
      <c r="I669" s="3"/>
      <c r="AA669" s="3"/>
    </row>
    <row r="670" spans="9:27" x14ac:dyDescent="0.25">
      <c r="I670" s="3"/>
      <c r="AA670" s="3"/>
    </row>
    <row r="671" spans="9:27" x14ac:dyDescent="0.25">
      <c r="I671" s="3"/>
      <c r="AA671" s="3"/>
    </row>
    <row r="672" spans="9:27" x14ac:dyDescent="0.25">
      <c r="I672" s="3"/>
      <c r="AA672" s="3"/>
    </row>
    <row r="673" spans="9:27" x14ac:dyDescent="0.25">
      <c r="I673" s="3"/>
      <c r="AA673" s="3"/>
    </row>
    <row r="674" spans="9:27" x14ac:dyDescent="0.25">
      <c r="I674" s="3"/>
      <c r="AA674" s="3"/>
    </row>
    <row r="675" spans="9:27" x14ac:dyDescent="0.25">
      <c r="I675" s="3"/>
      <c r="AA675" s="3"/>
    </row>
    <row r="676" spans="9:27" x14ac:dyDescent="0.25">
      <c r="I676" s="3"/>
      <c r="AA676" s="3"/>
    </row>
    <row r="677" spans="9:27" x14ac:dyDescent="0.25">
      <c r="I677" s="3"/>
      <c r="AA677" s="3"/>
    </row>
    <row r="678" spans="9:27" x14ac:dyDescent="0.25">
      <c r="I678" s="3"/>
      <c r="AA678" s="3"/>
    </row>
    <row r="679" spans="9:27" x14ac:dyDescent="0.25">
      <c r="I679" s="3"/>
      <c r="AA679" s="3"/>
    </row>
    <row r="680" spans="9:27" x14ac:dyDescent="0.25">
      <c r="I680" s="3"/>
      <c r="AA680" s="3"/>
    </row>
    <row r="681" spans="9:27" x14ac:dyDescent="0.25">
      <c r="I681" s="3"/>
      <c r="AA681" s="3"/>
    </row>
    <row r="682" spans="9:27" x14ac:dyDescent="0.25">
      <c r="I682" s="3"/>
      <c r="AA682" s="3"/>
    </row>
    <row r="683" spans="9:27" x14ac:dyDescent="0.25">
      <c r="I683" s="3"/>
      <c r="AA683" s="3"/>
    </row>
    <row r="684" spans="9:27" x14ac:dyDescent="0.25">
      <c r="I684" s="3"/>
      <c r="AA684" s="3"/>
    </row>
    <row r="685" spans="9:27" x14ac:dyDescent="0.25">
      <c r="I685" s="3"/>
      <c r="AA685" s="3"/>
    </row>
    <row r="686" spans="9:27" x14ac:dyDescent="0.25">
      <c r="I686" s="3"/>
      <c r="AA686" s="3"/>
    </row>
    <row r="687" spans="9:27" x14ac:dyDescent="0.25">
      <c r="I687" s="3"/>
      <c r="AA687" s="3"/>
    </row>
    <row r="688" spans="9:27" x14ac:dyDescent="0.25">
      <c r="I688" s="3"/>
      <c r="AA688" s="3"/>
    </row>
    <row r="689" spans="9:27" x14ac:dyDescent="0.25">
      <c r="I689" s="3"/>
      <c r="AA689" s="3"/>
    </row>
    <row r="690" spans="9:27" x14ac:dyDescent="0.25">
      <c r="I690" s="3"/>
      <c r="AA690" s="3"/>
    </row>
    <row r="691" spans="9:27" x14ac:dyDescent="0.25">
      <c r="I691" s="3"/>
      <c r="AA691" s="3"/>
    </row>
    <row r="692" spans="9:27" x14ac:dyDescent="0.25">
      <c r="I692" s="3"/>
      <c r="AA692" s="3"/>
    </row>
    <row r="693" spans="9:27" x14ac:dyDescent="0.25">
      <c r="I693" s="3"/>
      <c r="AA693" s="3"/>
    </row>
    <row r="694" spans="9:27" x14ac:dyDescent="0.25">
      <c r="I694" s="3"/>
      <c r="AA694" s="3"/>
    </row>
    <row r="695" spans="9:27" x14ac:dyDescent="0.25">
      <c r="I695" s="3"/>
      <c r="AA695" s="3"/>
    </row>
    <row r="696" spans="9:27" x14ac:dyDescent="0.25">
      <c r="I696" s="3"/>
      <c r="AA696" s="3"/>
    </row>
    <row r="697" spans="9:27" x14ac:dyDescent="0.25">
      <c r="I697" s="3"/>
      <c r="AA697" s="3"/>
    </row>
    <row r="698" spans="9:27" x14ac:dyDescent="0.25">
      <c r="I698" s="3"/>
      <c r="AA698" s="3"/>
    </row>
    <row r="699" spans="9:27" x14ac:dyDescent="0.25">
      <c r="I699" s="3"/>
      <c r="AA699" s="3"/>
    </row>
    <row r="700" spans="9:27" x14ac:dyDescent="0.25">
      <c r="I700" s="3"/>
      <c r="AA700" s="3"/>
    </row>
    <row r="701" spans="9:27" x14ac:dyDescent="0.25">
      <c r="I701" s="3"/>
      <c r="AA701" s="3"/>
    </row>
    <row r="702" spans="9:27" x14ac:dyDescent="0.25">
      <c r="I702" s="3"/>
      <c r="AA702" s="3"/>
    </row>
    <row r="703" spans="9:27" x14ac:dyDescent="0.25">
      <c r="I703" s="3"/>
      <c r="AA703" s="3"/>
    </row>
    <row r="704" spans="9:27" x14ac:dyDescent="0.25">
      <c r="I704" s="3"/>
      <c r="AA704" s="3"/>
    </row>
    <row r="705" spans="9:27" x14ac:dyDescent="0.25">
      <c r="I705" s="3"/>
      <c r="AA705" s="3"/>
    </row>
    <row r="706" spans="9:27" x14ac:dyDescent="0.25">
      <c r="I706" s="3"/>
      <c r="AA706" s="3"/>
    </row>
    <row r="707" spans="9:27" x14ac:dyDescent="0.25">
      <c r="I707" s="3"/>
      <c r="AA707" s="3"/>
    </row>
    <row r="708" spans="9:27" x14ac:dyDescent="0.25">
      <c r="I708" s="3"/>
      <c r="AA708" s="3"/>
    </row>
    <row r="709" spans="9:27" x14ac:dyDescent="0.25">
      <c r="I709" s="3"/>
      <c r="AA709" s="3"/>
    </row>
    <row r="710" spans="9:27" x14ac:dyDescent="0.25">
      <c r="I710" s="3"/>
      <c r="AA710" s="3"/>
    </row>
    <row r="711" spans="9:27" x14ac:dyDescent="0.25">
      <c r="I711" s="3"/>
      <c r="AA711" s="3"/>
    </row>
    <row r="712" spans="9:27" x14ac:dyDescent="0.25">
      <c r="I712" s="3"/>
      <c r="AA712" s="3"/>
    </row>
    <row r="713" spans="9:27" x14ac:dyDescent="0.25">
      <c r="I713" s="3"/>
      <c r="AA713" s="3"/>
    </row>
    <row r="714" spans="9:27" x14ac:dyDescent="0.25">
      <c r="I714" s="3"/>
      <c r="AA714" s="3"/>
    </row>
    <row r="715" spans="9:27" x14ac:dyDescent="0.25">
      <c r="I715" s="3"/>
      <c r="AA715" s="3"/>
    </row>
    <row r="716" spans="9:27" x14ac:dyDescent="0.25">
      <c r="I716" s="3"/>
      <c r="AA716" s="3"/>
    </row>
    <row r="717" spans="9:27" x14ac:dyDescent="0.25">
      <c r="I717" s="3"/>
      <c r="AA717" s="3"/>
    </row>
    <row r="718" spans="9:27" x14ac:dyDescent="0.25">
      <c r="I718" s="3"/>
      <c r="AA718" s="3"/>
    </row>
    <row r="719" spans="9:27" x14ac:dyDescent="0.25">
      <c r="I719" s="3"/>
      <c r="AA719" s="3"/>
    </row>
    <row r="720" spans="9:27" x14ac:dyDescent="0.25">
      <c r="I720" s="3"/>
      <c r="AA720" s="3"/>
    </row>
    <row r="721" spans="9:27" x14ac:dyDescent="0.25">
      <c r="I721" s="3"/>
      <c r="AA721" s="3"/>
    </row>
    <row r="722" spans="9:27" x14ac:dyDescent="0.25">
      <c r="I722" s="3"/>
      <c r="AA722" s="3"/>
    </row>
    <row r="723" spans="9:27" x14ac:dyDescent="0.25">
      <c r="I723" s="3"/>
      <c r="AA723" s="3"/>
    </row>
    <row r="724" spans="9:27" x14ac:dyDescent="0.25">
      <c r="I724" s="3"/>
      <c r="AA724" s="3"/>
    </row>
    <row r="725" spans="9:27" x14ac:dyDescent="0.25">
      <c r="I725" s="3"/>
      <c r="AA725" s="3"/>
    </row>
    <row r="726" spans="9:27" x14ac:dyDescent="0.25">
      <c r="I726" s="3"/>
      <c r="AA726" s="3"/>
    </row>
    <row r="727" spans="9:27" x14ac:dyDescent="0.25">
      <c r="I727" s="3"/>
      <c r="AA727" s="3"/>
    </row>
    <row r="728" spans="9:27" x14ac:dyDescent="0.25">
      <c r="I728" s="3"/>
      <c r="AA728" s="3"/>
    </row>
    <row r="729" spans="9:27" x14ac:dyDescent="0.25">
      <c r="I729" s="3"/>
      <c r="AA729" s="3"/>
    </row>
    <row r="730" spans="9:27" x14ac:dyDescent="0.25">
      <c r="I730" s="3"/>
      <c r="AA730" s="3"/>
    </row>
    <row r="731" spans="9:27" x14ac:dyDescent="0.25">
      <c r="I731" s="3"/>
      <c r="AA731" s="3"/>
    </row>
    <row r="732" spans="9:27" x14ac:dyDescent="0.25">
      <c r="I732" s="3"/>
      <c r="AA732" s="3"/>
    </row>
    <row r="733" spans="9:27" x14ac:dyDescent="0.25">
      <c r="I733" s="3"/>
      <c r="AA733" s="3"/>
    </row>
    <row r="734" spans="9:27" x14ac:dyDescent="0.25">
      <c r="I734" s="3"/>
      <c r="AA734" s="3"/>
    </row>
    <row r="735" spans="9:27" x14ac:dyDescent="0.25">
      <c r="I735" s="3"/>
      <c r="AA735" s="3"/>
    </row>
    <row r="736" spans="9:27" x14ac:dyDescent="0.25">
      <c r="I736" s="3"/>
      <c r="AA736" s="3"/>
    </row>
    <row r="737" spans="9:27" x14ac:dyDescent="0.25">
      <c r="I737" s="3"/>
      <c r="AA737" s="3"/>
    </row>
    <row r="738" spans="9:27" x14ac:dyDescent="0.25">
      <c r="I738" s="3"/>
      <c r="AA738" s="3"/>
    </row>
    <row r="739" spans="9:27" x14ac:dyDescent="0.25">
      <c r="I739" s="3"/>
      <c r="AA739" s="3"/>
    </row>
    <row r="740" spans="9:27" x14ac:dyDescent="0.25">
      <c r="I740" s="3"/>
      <c r="AA740" s="3"/>
    </row>
    <row r="741" spans="9:27" x14ac:dyDescent="0.25">
      <c r="I741" s="3"/>
      <c r="AA741" s="3"/>
    </row>
    <row r="742" spans="9:27" x14ac:dyDescent="0.25">
      <c r="I742" s="3"/>
      <c r="AA742" s="3"/>
    </row>
    <row r="743" spans="9:27" x14ac:dyDescent="0.25">
      <c r="I743" s="3"/>
      <c r="AA743" s="3"/>
    </row>
    <row r="744" spans="9:27" x14ac:dyDescent="0.25">
      <c r="I744" s="3"/>
      <c r="AA744" s="3"/>
    </row>
    <row r="745" spans="9:27" x14ac:dyDescent="0.25">
      <c r="I745" s="3"/>
      <c r="AA745" s="3"/>
    </row>
    <row r="746" spans="9:27" x14ac:dyDescent="0.25">
      <c r="I746" s="3"/>
      <c r="AA746" s="3"/>
    </row>
    <row r="747" spans="9:27" x14ac:dyDescent="0.25">
      <c r="I747" s="3"/>
      <c r="AA747" s="3"/>
    </row>
    <row r="748" spans="9:27" x14ac:dyDescent="0.25">
      <c r="I748" s="3"/>
      <c r="AA748" s="3"/>
    </row>
    <row r="749" spans="9:27" x14ac:dyDescent="0.25">
      <c r="I749" s="3"/>
      <c r="AA749" s="3"/>
    </row>
    <row r="750" spans="9:27" x14ac:dyDescent="0.25">
      <c r="I750" s="3"/>
      <c r="AA750" s="3"/>
    </row>
    <row r="751" spans="9:27" x14ac:dyDescent="0.25">
      <c r="I751" s="3"/>
      <c r="AA751" s="3"/>
    </row>
    <row r="752" spans="9:27" x14ac:dyDescent="0.25">
      <c r="I752" s="3"/>
      <c r="AA752" s="3"/>
    </row>
    <row r="753" spans="9:27" x14ac:dyDescent="0.25">
      <c r="I753" s="3"/>
      <c r="AA753" s="3"/>
    </row>
    <row r="754" spans="9:27" x14ac:dyDescent="0.25">
      <c r="I754" s="3"/>
      <c r="AA754" s="3"/>
    </row>
    <row r="755" spans="9:27" x14ac:dyDescent="0.25">
      <c r="I755" s="3"/>
      <c r="AA755" s="3"/>
    </row>
    <row r="756" spans="9:27" x14ac:dyDescent="0.25">
      <c r="I756" s="3"/>
      <c r="AA756" s="3"/>
    </row>
    <row r="757" spans="9:27" x14ac:dyDescent="0.25">
      <c r="I757" s="3"/>
      <c r="AA757" s="3"/>
    </row>
    <row r="758" spans="9:27" x14ac:dyDescent="0.25">
      <c r="I758" s="3"/>
      <c r="AA758" s="3"/>
    </row>
    <row r="759" spans="9:27" x14ac:dyDescent="0.25">
      <c r="I759" s="3"/>
      <c r="AA759" s="3"/>
    </row>
    <row r="760" spans="9:27" x14ac:dyDescent="0.25">
      <c r="I760" s="3"/>
      <c r="AA760" s="3"/>
    </row>
    <row r="761" spans="9:27" x14ac:dyDescent="0.25">
      <c r="I761" s="3"/>
      <c r="AA761" s="3"/>
    </row>
    <row r="762" spans="9:27" x14ac:dyDescent="0.25">
      <c r="I762" s="3"/>
      <c r="AA762" s="3"/>
    </row>
    <row r="763" spans="9:27" x14ac:dyDescent="0.25">
      <c r="I763" s="3"/>
      <c r="AA763" s="3"/>
    </row>
    <row r="764" spans="9:27" x14ac:dyDescent="0.25">
      <c r="I764" s="3"/>
      <c r="AA764" s="3"/>
    </row>
    <row r="765" spans="9:27" x14ac:dyDescent="0.25">
      <c r="I765" s="3"/>
      <c r="AA765" s="3"/>
    </row>
    <row r="766" spans="9:27" x14ac:dyDescent="0.25">
      <c r="I766" s="3"/>
      <c r="AA766" s="3"/>
    </row>
    <row r="767" spans="9:27" x14ac:dyDescent="0.25">
      <c r="I767" s="3"/>
      <c r="AA767" s="3"/>
    </row>
    <row r="768" spans="9:27" x14ac:dyDescent="0.25">
      <c r="I768" s="3"/>
      <c r="AA768" s="3"/>
    </row>
    <row r="769" spans="9:27" x14ac:dyDescent="0.25">
      <c r="I769" s="3"/>
      <c r="AA769" s="3"/>
    </row>
    <row r="770" spans="9:27" x14ac:dyDescent="0.25">
      <c r="I770" s="3"/>
      <c r="AA770" s="3"/>
    </row>
    <row r="771" spans="9:27" x14ac:dyDescent="0.25">
      <c r="I771" s="3"/>
      <c r="AA771" s="3"/>
    </row>
    <row r="772" spans="9:27" x14ac:dyDescent="0.25">
      <c r="I772" s="3"/>
      <c r="AA772" s="3"/>
    </row>
    <row r="773" spans="9:27" x14ac:dyDescent="0.25">
      <c r="I773" s="3"/>
      <c r="AA773" s="3"/>
    </row>
    <row r="774" spans="9:27" x14ac:dyDescent="0.25">
      <c r="I774" s="3"/>
      <c r="AA774" s="3"/>
    </row>
    <row r="775" spans="9:27" x14ac:dyDescent="0.25">
      <c r="I775" s="3"/>
      <c r="AA775" s="3"/>
    </row>
    <row r="776" spans="9:27" x14ac:dyDescent="0.25">
      <c r="I776" s="3"/>
      <c r="AA776" s="3"/>
    </row>
    <row r="777" spans="9:27" x14ac:dyDescent="0.25">
      <c r="I777" s="3"/>
      <c r="AA777" s="3"/>
    </row>
    <row r="778" spans="9:27" x14ac:dyDescent="0.25">
      <c r="I778" s="3"/>
      <c r="AA778" s="3"/>
    </row>
    <row r="779" spans="9:27" x14ac:dyDescent="0.25">
      <c r="I779" s="3"/>
      <c r="AA779" s="3"/>
    </row>
    <row r="780" spans="9:27" x14ac:dyDescent="0.25">
      <c r="I780" s="3"/>
      <c r="AA780" s="3"/>
    </row>
    <row r="781" spans="9:27" x14ac:dyDescent="0.25">
      <c r="I781" s="3"/>
      <c r="AA781" s="3"/>
    </row>
    <row r="782" spans="9:27" x14ac:dyDescent="0.25">
      <c r="I782" s="3"/>
      <c r="AA782" s="3"/>
    </row>
    <row r="783" spans="9:27" x14ac:dyDescent="0.25">
      <c r="I783" s="3"/>
      <c r="AA783" s="3"/>
    </row>
    <row r="784" spans="9:27" x14ac:dyDescent="0.25">
      <c r="I784" s="3"/>
      <c r="AA784" s="3"/>
    </row>
    <row r="785" spans="9:27" x14ac:dyDescent="0.25">
      <c r="I785" s="3"/>
      <c r="AA785" s="3"/>
    </row>
    <row r="786" spans="9:27" x14ac:dyDescent="0.25">
      <c r="I786" s="3"/>
      <c r="AA786" s="3"/>
    </row>
    <row r="787" spans="9:27" x14ac:dyDescent="0.25">
      <c r="I787" s="3"/>
      <c r="AA787" s="3"/>
    </row>
    <row r="788" spans="9:27" x14ac:dyDescent="0.25">
      <c r="I788" s="3"/>
      <c r="AA788" s="3"/>
    </row>
    <row r="789" spans="9:27" x14ac:dyDescent="0.25">
      <c r="I789" s="3"/>
      <c r="AA789" s="3"/>
    </row>
    <row r="790" spans="9:27" x14ac:dyDescent="0.25">
      <c r="I790" s="3"/>
      <c r="AA790" s="3"/>
    </row>
    <row r="791" spans="9:27" x14ac:dyDescent="0.25">
      <c r="I791" s="3"/>
      <c r="AA791" s="3"/>
    </row>
    <row r="792" spans="9:27" x14ac:dyDescent="0.25">
      <c r="I792" s="3"/>
      <c r="AA792" s="3"/>
    </row>
    <row r="793" spans="9:27" x14ac:dyDescent="0.25">
      <c r="I793" s="3"/>
      <c r="AA793" s="3"/>
    </row>
    <row r="794" spans="9:27" x14ac:dyDescent="0.25">
      <c r="I794" s="3"/>
      <c r="AA794" s="3"/>
    </row>
    <row r="795" spans="9:27" x14ac:dyDescent="0.25">
      <c r="I795" s="3"/>
      <c r="AA795" s="3"/>
    </row>
    <row r="796" spans="9:27" x14ac:dyDescent="0.25">
      <c r="I796" s="3"/>
      <c r="AA796" s="3"/>
    </row>
    <row r="797" spans="9:27" x14ac:dyDescent="0.25">
      <c r="I797" s="3"/>
      <c r="AA797" s="3"/>
    </row>
    <row r="798" spans="9:27" x14ac:dyDescent="0.25">
      <c r="I798" s="3"/>
      <c r="AA798" s="3"/>
    </row>
    <row r="799" spans="9:27" x14ac:dyDescent="0.25">
      <c r="I799" s="3"/>
      <c r="AA799" s="3"/>
    </row>
    <row r="800" spans="9:27" x14ac:dyDescent="0.25">
      <c r="I800" s="3"/>
      <c r="AA800" s="3"/>
    </row>
    <row r="801" spans="9:27" x14ac:dyDescent="0.25">
      <c r="I801" s="3"/>
      <c r="AA801" s="3"/>
    </row>
    <row r="802" spans="9:27" x14ac:dyDescent="0.25">
      <c r="I802" s="3"/>
      <c r="AA802" s="3"/>
    </row>
    <row r="803" spans="9:27" x14ac:dyDescent="0.25">
      <c r="I803" s="3"/>
      <c r="AA803" s="3"/>
    </row>
    <row r="804" spans="9:27" x14ac:dyDescent="0.25">
      <c r="I804" s="3"/>
      <c r="AA804" s="3"/>
    </row>
    <row r="805" spans="9:27" x14ac:dyDescent="0.25">
      <c r="I805" s="3"/>
      <c r="AA805" s="3"/>
    </row>
    <row r="806" spans="9:27" x14ac:dyDescent="0.25">
      <c r="I806" s="3"/>
      <c r="AA806" s="3"/>
    </row>
    <row r="807" spans="9:27" x14ac:dyDescent="0.25">
      <c r="I807" s="3"/>
      <c r="AA807" s="3"/>
    </row>
    <row r="808" spans="9:27" x14ac:dyDescent="0.25">
      <c r="I808" s="3"/>
      <c r="AA808" s="3"/>
    </row>
    <row r="809" spans="9:27" x14ac:dyDescent="0.25">
      <c r="I809" s="3"/>
      <c r="AA809" s="3"/>
    </row>
    <row r="810" spans="9:27" x14ac:dyDescent="0.25">
      <c r="I810" s="3"/>
      <c r="AA810" s="3"/>
    </row>
    <row r="811" spans="9:27" x14ac:dyDescent="0.25">
      <c r="I811" s="3"/>
      <c r="AA811" s="3"/>
    </row>
    <row r="812" spans="9:27" x14ac:dyDescent="0.25">
      <c r="I812" s="3"/>
      <c r="AA812" s="3"/>
    </row>
    <row r="813" spans="9:27" x14ac:dyDescent="0.25">
      <c r="I813" s="3"/>
      <c r="AA813" s="3"/>
    </row>
    <row r="814" spans="9:27" x14ac:dyDescent="0.25">
      <c r="I814" s="3"/>
      <c r="AA814" s="3"/>
    </row>
    <row r="815" spans="9:27" x14ac:dyDescent="0.25">
      <c r="I815" s="3"/>
      <c r="AA815" s="3"/>
    </row>
    <row r="816" spans="9:27" x14ac:dyDescent="0.25">
      <c r="I816" s="3"/>
      <c r="AA816" s="3"/>
    </row>
    <row r="817" spans="9:27" x14ac:dyDescent="0.25">
      <c r="I817" s="3"/>
      <c r="AA817" s="3"/>
    </row>
    <row r="818" spans="9:27" x14ac:dyDescent="0.25">
      <c r="I818" s="3"/>
      <c r="AA818" s="3"/>
    </row>
    <row r="819" spans="9:27" x14ac:dyDescent="0.25">
      <c r="I819" s="3"/>
      <c r="AA819" s="3"/>
    </row>
    <row r="820" spans="9:27" x14ac:dyDescent="0.25">
      <c r="I820" s="3"/>
      <c r="AA820" s="3"/>
    </row>
    <row r="821" spans="9:27" x14ac:dyDescent="0.25">
      <c r="I821" s="3"/>
      <c r="AA821" s="3"/>
    </row>
    <row r="822" spans="9:27" x14ac:dyDescent="0.25">
      <c r="I822" s="3"/>
      <c r="AA822" s="3"/>
    </row>
    <row r="823" spans="9:27" x14ac:dyDescent="0.25">
      <c r="I823" s="3"/>
      <c r="AA823" s="3"/>
    </row>
    <row r="824" spans="9:27" x14ac:dyDescent="0.25">
      <c r="I824" s="3"/>
      <c r="AA824" s="3"/>
    </row>
    <row r="825" spans="9:27" x14ac:dyDescent="0.25">
      <c r="I825" s="3"/>
      <c r="AA825" s="3"/>
    </row>
    <row r="826" spans="9:27" x14ac:dyDescent="0.25">
      <c r="I826" s="3"/>
      <c r="AA826" s="3"/>
    </row>
    <row r="827" spans="9:27" x14ac:dyDescent="0.25">
      <c r="I827" s="3"/>
      <c r="AA827" s="3"/>
    </row>
    <row r="828" spans="9:27" x14ac:dyDescent="0.25">
      <c r="I828" s="3"/>
      <c r="AA828" s="3"/>
    </row>
    <row r="829" spans="9:27" x14ac:dyDescent="0.25">
      <c r="I829" s="3"/>
      <c r="AA829" s="3"/>
    </row>
    <row r="830" spans="9:27" x14ac:dyDescent="0.25">
      <c r="I830" s="3"/>
      <c r="AA830" s="3"/>
    </row>
    <row r="831" spans="9:27" x14ac:dyDescent="0.25">
      <c r="I831" s="3"/>
      <c r="AA831" s="3"/>
    </row>
    <row r="832" spans="9:27" x14ac:dyDescent="0.25">
      <c r="I832" s="3"/>
      <c r="AA832" s="3"/>
    </row>
    <row r="833" spans="9:27" x14ac:dyDescent="0.25">
      <c r="I833" s="3"/>
      <c r="AA833" s="3"/>
    </row>
    <row r="834" spans="9:27" x14ac:dyDescent="0.25">
      <c r="I834" s="3"/>
      <c r="AA834" s="3"/>
    </row>
    <row r="835" spans="9:27" x14ac:dyDescent="0.25">
      <c r="I835" s="3"/>
      <c r="AA835" s="3"/>
    </row>
    <row r="836" spans="9:27" x14ac:dyDescent="0.25">
      <c r="I836" s="3"/>
      <c r="AA836" s="3"/>
    </row>
    <row r="837" spans="9:27" x14ac:dyDescent="0.25">
      <c r="I837" s="3"/>
      <c r="AA837" s="3"/>
    </row>
    <row r="838" spans="9:27" x14ac:dyDescent="0.25">
      <c r="I838" s="3"/>
      <c r="AA838" s="3"/>
    </row>
    <row r="839" spans="9:27" x14ac:dyDescent="0.25">
      <c r="I839" s="3"/>
      <c r="AA839" s="3"/>
    </row>
    <row r="840" spans="9:27" x14ac:dyDescent="0.25">
      <c r="I840" s="3"/>
      <c r="AA840" s="3"/>
    </row>
    <row r="841" spans="9:27" x14ac:dyDescent="0.25">
      <c r="I841" s="3"/>
      <c r="AA841" s="3"/>
    </row>
    <row r="842" spans="9:27" x14ac:dyDescent="0.25">
      <c r="I842" s="3"/>
      <c r="AA842" s="3"/>
    </row>
    <row r="843" spans="9:27" x14ac:dyDescent="0.25">
      <c r="I843" s="3"/>
      <c r="AA843" s="3"/>
    </row>
    <row r="844" spans="9:27" x14ac:dyDescent="0.25">
      <c r="I844" s="3"/>
      <c r="AA844" s="3"/>
    </row>
    <row r="845" spans="9:27" x14ac:dyDescent="0.25">
      <c r="I845" s="3"/>
      <c r="AA845" s="3"/>
    </row>
    <row r="846" spans="9:27" x14ac:dyDescent="0.25">
      <c r="I846" s="3"/>
      <c r="AA846" s="3"/>
    </row>
    <row r="847" spans="9:27" x14ac:dyDescent="0.25">
      <c r="I847" s="3"/>
      <c r="AA847" s="3"/>
    </row>
    <row r="848" spans="9:27" x14ac:dyDescent="0.25">
      <c r="I848" s="3"/>
      <c r="AA848" s="3"/>
    </row>
    <row r="849" spans="9:27" x14ac:dyDescent="0.25">
      <c r="I849" s="3"/>
      <c r="AA849" s="3"/>
    </row>
    <row r="850" spans="9:27" x14ac:dyDescent="0.25">
      <c r="I850" s="3"/>
      <c r="AA850" s="3"/>
    </row>
    <row r="851" spans="9:27" x14ac:dyDescent="0.25">
      <c r="I851" s="3"/>
      <c r="AA851" s="3"/>
    </row>
    <row r="852" spans="9:27" x14ac:dyDescent="0.25">
      <c r="I852" s="3"/>
      <c r="AA852" s="3"/>
    </row>
    <row r="853" spans="9:27" x14ac:dyDescent="0.25">
      <c r="I853" s="3"/>
      <c r="AA853" s="3"/>
    </row>
    <row r="854" spans="9:27" x14ac:dyDescent="0.25">
      <c r="I854" s="3"/>
      <c r="AA854" s="3"/>
    </row>
    <row r="855" spans="9:27" x14ac:dyDescent="0.25">
      <c r="I855" s="3"/>
      <c r="AA855" s="3"/>
    </row>
    <row r="856" spans="9:27" x14ac:dyDescent="0.25">
      <c r="I856" s="3"/>
      <c r="AA856" s="3"/>
    </row>
    <row r="857" spans="9:27" x14ac:dyDescent="0.25">
      <c r="I857" s="3"/>
      <c r="AA857" s="3"/>
    </row>
    <row r="858" spans="9:27" x14ac:dyDescent="0.25">
      <c r="I858" s="3"/>
      <c r="AA858" s="3"/>
    </row>
    <row r="859" spans="9:27" x14ac:dyDescent="0.25">
      <c r="I859" s="3"/>
      <c r="AA859" s="3"/>
    </row>
    <row r="860" spans="9:27" x14ac:dyDescent="0.25">
      <c r="I860" s="3"/>
      <c r="AA860" s="3"/>
    </row>
    <row r="861" spans="9:27" x14ac:dyDescent="0.25">
      <c r="I861" s="3"/>
      <c r="AA861" s="3"/>
    </row>
    <row r="862" spans="9:27" x14ac:dyDescent="0.25">
      <c r="I862" s="3"/>
      <c r="AA862" s="3"/>
    </row>
    <row r="863" spans="9:27" x14ac:dyDescent="0.25">
      <c r="I863" s="3"/>
      <c r="AA863" s="3"/>
    </row>
    <row r="864" spans="9:27" x14ac:dyDescent="0.25">
      <c r="I864" s="3"/>
      <c r="AA864" s="3"/>
    </row>
    <row r="865" spans="9:27" x14ac:dyDescent="0.25">
      <c r="I865" s="3"/>
      <c r="AA865" s="3"/>
    </row>
    <row r="866" spans="9:27" x14ac:dyDescent="0.25">
      <c r="I866" s="3"/>
      <c r="AA866" s="3"/>
    </row>
    <row r="867" spans="9:27" x14ac:dyDescent="0.25">
      <c r="I867" s="3"/>
      <c r="AA867" s="3"/>
    </row>
    <row r="868" spans="9:27" x14ac:dyDescent="0.25">
      <c r="I868" s="3"/>
      <c r="AA868" s="3"/>
    </row>
    <row r="869" spans="9:27" x14ac:dyDescent="0.25">
      <c r="I869" s="3"/>
      <c r="AA869" s="3"/>
    </row>
    <row r="870" spans="9:27" x14ac:dyDescent="0.25">
      <c r="I870" s="3"/>
      <c r="AA870" s="3"/>
    </row>
    <row r="871" spans="9:27" x14ac:dyDescent="0.25">
      <c r="I871" s="3"/>
      <c r="AA871" s="3"/>
    </row>
    <row r="872" spans="9:27" x14ac:dyDescent="0.25">
      <c r="I872" s="3"/>
      <c r="AA872" s="3"/>
    </row>
    <row r="873" spans="9:27" x14ac:dyDescent="0.25">
      <c r="I873" s="3"/>
      <c r="AA873" s="3"/>
    </row>
    <row r="874" spans="9:27" x14ac:dyDescent="0.25">
      <c r="I874" s="3"/>
      <c r="AA874" s="3"/>
    </row>
    <row r="875" spans="9:27" x14ac:dyDescent="0.25">
      <c r="I875" s="3"/>
      <c r="AA875" s="3"/>
    </row>
    <row r="876" spans="9:27" x14ac:dyDescent="0.25">
      <c r="I876" s="3"/>
      <c r="AA876" s="3"/>
    </row>
    <row r="877" spans="9:27" x14ac:dyDescent="0.25">
      <c r="I877" s="3"/>
      <c r="AA877" s="3"/>
    </row>
    <row r="878" spans="9:27" x14ac:dyDescent="0.25">
      <c r="I878" s="3"/>
      <c r="AA878" s="3"/>
    </row>
    <row r="879" spans="9:27" x14ac:dyDescent="0.25">
      <c r="I879" s="3"/>
      <c r="AA879" s="3"/>
    </row>
    <row r="880" spans="9:27" x14ac:dyDescent="0.25">
      <c r="I880" s="3"/>
      <c r="AA880" s="3"/>
    </row>
    <row r="881" spans="9:27" x14ac:dyDescent="0.25">
      <c r="I881" s="3"/>
      <c r="AA881" s="3"/>
    </row>
    <row r="882" spans="9:27" x14ac:dyDescent="0.25">
      <c r="I882" s="3"/>
      <c r="AA882" s="3"/>
    </row>
    <row r="883" spans="9:27" x14ac:dyDescent="0.25">
      <c r="I883" s="3"/>
      <c r="AA883" s="3"/>
    </row>
    <row r="884" spans="9:27" x14ac:dyDescent="0.25">
      <c r="I884" s="3"/>
      <c r="AA884" s="3"/>
    </row>
    <row r="885" spans="9:27" x14ac:dyDescent="0.25">
      <c r="I885" s="3"/>
      <c r="AA885" s="3"/>
    </row>
    <row r="886" spans="9:27" x14ac:dyDescent="0.25">
      <c r="I886" s="3"/>
      <c r="AA886" s="3"/>
    </row>
    <row r="887" spans="9:27" x14ac:dyDescent="0.25">
      <c r="I887" s="3"/>
      <c r="AA887" s="3"/>
    </row>
    <row r="888" spans="9:27" x14ac:dyDescent="0.25">
      <c r="I888" s="3"/>
      <c r="AA888" s="3"/>
    </row>
    <row r="889" spans="9:27" x14ac:dyDescent="0.25">
      <c r="I889" s="3"/>
      <c r="AA889" s="3"/>
    </row>
    <row r="890" spans="9:27" x14ac:dyDescent="0.25">
      <c r="I890" s="3"/>
      <c r="AA890" s="3"/>
    </row>
    <row r="891" spans="9:27" x14ac:dyDescent="0.25">
      <c r="I891" s="3"/>
      <c r="AA891" s="3"/>
    </row>
    <row r="892" spans="9:27" x14ac:dyDescent="0.25">
      <c r="I892" s="3"/>
      <c r="AA892" s="3"/>
    </row>
    <row r="893" spans="9:27" x14ac:dyDescent="0.25">
      <c r="I893" s="3"/>
      <c r="AA893" s="3"/>
    </row>
    <row r="894" spans="9:27" x14ac:dyDescent="0.25">
      <c r="I894" s="3"/>
      <c r="AA894" s="3"/>
    </row>
    <row r="895" spans="9:27" x14ac:dyDescent="0.25">
      <c r="I895" s="3"/>
      <c r="AA895" s="3"/>
    </row>
    <row r="896" spans="9:27" x14ac:dyDescent="0.25">
      <c r="I896" s="3"/>
      <c r="AA896" s="3"/>
    </row>
    <row r="897" spans="9:27" x14ac:dyDescent="0.25">
      <c r="I897" s="3"/>
      <c r="AA897" s="3"/>
    </row>
    <row r="898" spans="9:27" x14ac:dyDescent="0.25">
      <c r="I898" s="3"/>
      <c r="AA898" s="3"/>
    </row>
    <row r="899" spans="9:27" x14ac:dyDescent="0.25">
      <c r="I899" s="3"/>
      <c r="AA899" s="3"/>
    </row>
    <row r="900" spans="9:27" x14ac:dyDescent="0.25">
      <c r="I900" s="3"/>
      <c r="AA900" s="3"/>
    </row>
    <row r="901" spans="9:27" x14ac:dyDescent="0.25">
      <c r="I901" s="3"/>
      <c r="AA901" s="3"/>
    </row>
    <row r="902" spans="9:27" x14ac:dyDescent="0.25">
      <c r="I902" s="3"/>
      <c r="AA902" s="3"/>
    </row>
    <row r="903" spans="9:27" x14ac:dyDescent="0.25">
      <c r="I903" s="3"/>
      <c r="AA903" s="3"/>
    </row>
    <row r="904" spans="9:27" x14ac:dyDescent="0.25">
      <c r="I904" s="3"/>
      <c r="AA904" s="3"/>
    </row>
    <row r="905" spans="9:27" x14ac:dyDescent="0.25">
      <c r="I905" s="3"/>
      <c r="AA905" s="3"/>
    </row>
    <row r="906" spans="9:27" x14ac:dyDescent="0.25">
      <c r="I906" s="3"/>
      <c r="AA906" s="3"/>
    </row>
    <row r="907" spans="9:27" x14ac:dyDescent="0.25">
      <c r="I907" s="3"/>
      <c r="AA907" s="3"/>
    </row>
    <row r="908" spans="9:27" x14ac:dyDescent="0.25">
      <c r="I908" s="3"/>
      <c r="AA908" s="3"/>
    </row>
    <row r="909" spans="9:27" x14ac:dyDescent="0.25">
      <c r="I909" s="3"/>
      <c r="AA909" s="3"/>
    </row>
    <row r="910" spans="9:27" x14ac:dyDescent="0.25">
      <c r="I910" s="3"/>
      <c r="AA910" s="3"/>
    </row>
    <row r="911" spans="9:27" x14ac:dyDescent="0.25">
      <c r="I911" s="3"/>
      <c r="AA911" s="3"/>
    </row>
    <row r="912" spans="9:27" x14ac:dyDescent="0.25">
      <c r="I912" s="3"/>
      <c r="AA912" s="3"/>
    </row>
    <row r="913" spans="9:27" x14ac:dyDescent="0.25">
      <c r="I913" s="3"/>
      <c r="AA913" s="3"/>
    </row>
    <row r="914" spans="9:27" x14ac:dyDescent="0.25">
      <c r="I914" s="3"/>
      <c r="AA914" s="3"/>
    </row>
    <row r="915" spans="9:27" x14ac:dyDescent="0.25">
      <c r="I915" s="3"/>
      <c r="AA915" s="3"/>
    </row>
    <row r="916" spans="9:27" x14ac:dyDescent="0.25">
      <c r="I916" s="3"/>
      <c r="AA916" s="3"/>
    </row>
    <row r="917" spans="9:27" x14ac:dyDescent="0.25">
      <c r="I917" s="3"/>
      <c r="AA917" s="3"/>
    </row>
    <row r="918" spans="9:27" x14ac:dyDescent="0.25">
      <c r="I918" s="3"/>
      <c r="AA918" s="3"/>
    </row>
    <row r="919" spans="9:27" x14ac:dyDescent="0.25">
      <c r="I919" s="3"/>
      <c r="AA919" s="3"/>
    </row>
    <row r="920" spans="9:27" x14ac:dyDescent="0.25">
      <c r="I920" s="3"/>
      <c r="AA920" s="3"/>
    </row>
    <row r="921" spans="9:27" x14ac:dyDescent="0.25">
      <c r="I921" s="3"/>
      <c r="AA921" s="3"/>
    </row>
    <row r="922" spans="9:27" x14ac:dyDescent="0.25">
      <c r="I922" s="3"/>
      <c r="AA922" s="3"/>
    </row>
    <row r="923" spans="9:27" x14ac:dyDescent="0.25">
      <c r="I923" s="3"/>
      <c r="AA923" s="3"/>
    </row>
    <row r="924" spans="9:27" x14ac:dyDescent="0.25">
      <c r="I924" s="3"/>
      <c r="AA924" s="3"/>
    </row>
    <row r="925" spans="9:27" x14ac:dyDescent="0.25">
      <c r="I925" s="3"/>
      <c r="AA925" s="3"/>
    </row>
    <row r="926" spans="9:27" x14ac:dyDescent="0.25">
      <c r="I926" s="3"/>
      <c r="AA926" s="3"/>
    </row>
    <row r="927" spans="9:27" x14ac:dyDescent="0.25">
      <c r="I927" s="3"/>
      <c r="AA927" s="3"/>
    </row>
    <row r="928" spans="9:27" x14ac:dyDescent="0.25">
      <c r="I928" s="3"/>
      <c r="AA928" s="3"/>
    </row>
    <row r="929" spans="9:27" x14ac:dyDescent="0.25">
      <c r="I929" s="3"/>
      <c r="AA929" s="3"/>
    </row>
    <row r="930" spans="9:27" x14ac:dyDescent="0.25">
      <c r="I930" s="3"/>
      <c r="AA930" s="3"/>
    </row>
    <row r="931" spans="9:27" x14ac:dyDescent="0.25">
      <c r="I931" s="3"/>
      <c r="AA931" s="3"/>
    </row>
    <row r="932" spans="9:27" x14ac:dyDescent="0.25">
      <c r="I932" s="3"/>
      <c r="AA932" s="3"/>
    </row>
    <row r="933" spans="9:27" x14ac:dyDescent="0.25">
      <c r="I933" s="3"/>
      <c r="AA933" s="3"/>
    </row>
    <row r="934" spans="9:27" x14ac:dyDescent="0.25">
      <c r="I934" s="3"/>
      <c r="AA934" s="3"/>
    </row>
    <row r="935" spans="9:27" x14ac:dyDescent="0.25">
      <c r="I935" s="3"/>
      <c r="AA935" s="3"/>
    </row>
    <row r="936" spans="9:27" x14ac:dyDescent="0.25">
      <c r="I936" s="3"/>
      <c r="AA936" s="3"/>
    </row>
    <row r="937" spans="9:27" x14ac:dyDescent="0.25">
      <c r="I937" s="3"/>
      <c r="AA937" s="3"/>
    </row>
    <row r="938" spans="9:27" x14ac:dyDescent="0.25">
      <c r="I938" s="3"/>
      <c r="AA938" s="3"/>
    </row>
    <row r="939" spans="9:27" x14ac:dyDescent="0.25">
      <c r="I939" s="3"/>
      <c r="AA939" s="3"/>
    </row>
    <row r="940" spans="9:27" x14ac:dyDescent="0.25">
      <c r="I940" s="3"/>
      <c r="AA940" s="3"/>
    </row>
    <row r="941" spans="9:27" x14ac:dyDescent="0.25">
      <c r="I941" s="3"/>
      <c r="AA941" s="3"/>
    </row>
    <row r="942" spans="9:27" x14ac:dyDescent="0.25">
      <c r="I942" s="3"/>
      <c r="AA942" s="3"/>
    </row>
    <row r="943" spans="9:27" x14ac:dyDescent="0.25">
      <c r="I943" s="3"/>
      <c r="AA943" s="3"/>
    </row>
    <row r="944" spans="9:27" x14ac:dyDescent="0.25">
      <c r="I944" s="3"/>
      <c r="AA944" s="3"/>
    </row>
    <row r="945" spans="9:27" x14ac:dyDescent="0.25">
      <c r="I945" s="3"/>
      <c r="AA945" s="3"/>
    </row>
    <row r="946" spans="9:27" x14ac:dyDescent="0.25">
      <c r="I946" s="3"/>
      <c r="AA946" s="3"/>
    </row>
    <row r="947" spans="9:27" x14ac:dyDescent="0.25">
      <c r="I947" s="3"/>
      <c r="AA947" s="3"/>
    </row>
    <row r="948" spans="9:27" x14ac:dyDescent="0.25">
      <c r="I948" s="3"/>
      <c r="AA948" s="3"/>
    </row>
    <row r="949" spans="9:27" x14ac:dyDescent="0.25">
      <c r="I949" s="3"/>
      <c r="AA949" s="3"/>
    </row>
    <row r="950" spans="9:27" x14ac:dyDescent="0.25">
      <c r="I950" s="3"/>
      <c r="AA950" s="3"/>
    </row>
    <row r="951" spans="9:27" x14ac:dyDescent="0.25">
      <c r="I951" s="3"/>
      <c r="AA951" s="3"/>
    </row>
    <row r="952" spans="9:27" x14ac:dyDescent="0.25">
      <c r="I952" s="3"/>
      <c r="AA952" s="3"/>
    </row>
    <row r="953" spans="9:27" x14ac:dyDescent="0.25">
      <c r="I953" s="3"/>
      <c r="AA953" s="3"/>
    </row>
    <row r="954" spans="9:27" x14ac:dyDescent="0.25">
      <c r="I954" s="3"/>
      <c r="AA954" s="3"/>
    </row>
    <row r="955" spans="9:27" x14ac:dyDescent="0.25">
      <c r="I955" s="3"/>
      <c r="AA955" s="3"/>
    </row>
    <row r="956" spans="9:27" x14ac:dyDescent="0.25">
      <c r="I956" s="3"/>
      <c r="AA956" s="3"/>
    </row>
    <row r="957" spans="9:27" x14ac:dyDescent="0.25">
      <c r="I957" s="3"/>
      <c r="AA957" s="3"/>
    </row>
    <row r="958" spans="9:27" x14ac:dyDescent="0.25">
      <c r="I958" s="3"/>
      <c r="AA958" s="3"/>
    </row>
    <row r="959" spans="9:27" x14ac:dyDescent="0.25">
      <c r="I959" s="3"/>
      <c r="AA959" s="3"/>
    </row>
    <row r="960" spans="9:27" x14ac:dyDescent="0.25">
      <c r="I960" s="3"/>
      <c r="AA960" s="3"/>
    </row>
    <row r="961" spans="9:27" x14ac:dyDescent="0.25">
      <c r="I961" s="3"/>
      <c r="AA961" s="3"/>
    </row>
    <row r="962" spans="9:27" x14ac:dyDescent="0.25">
      <c r="I962" s="3"/>
      <c r="AA962" s="3"/>
    </row>
    <row r="963" spans="9:27" x14ac:dyDescent="0.25">
      <c r="I963" s="3"/>
      <c r="AA963" s="3"/>
    </row>
    <row r="964" spans="9:27" x14ac:dyDescent="0.25">
      <c r="I964" s="3"/>
      <c r="AA964" s="3"/>
    </row>
    <row r="965" spans="9:27" x14ac:dyDescent="0.25">
      <c r="I965" s="3"/>
      <c r="AA965" s="3"/>
    </row>
    <row r="966" spans="9:27" x14ac:dyDescent="0.25">
      <c r="I966" s="3"/>
      <c r="AA966" s="3"/>
    </row>
    <row r="967" spans="9:27" x14ac:dyDescent="0.25">
      <c r="I967" s="3"/>
      <c r="AA967" s="3"/>
    </row>
    <row r="968" spans="9:27" x14ac:dyDescent="0.25">
      <c r="I968" s="3"/>
      <c r="AA968" s="3"/>
    </row>
    <row r="969" spans="9:27" x14ac:dyDescent="0.25">
      <c r="I969" s="3"/>
      <c r="AA969" s="3"/>
    </row>
    <row r="970" spans="9:27" x14ac:dyDescent="0.25">
      <c r="I970" s="3"/>
      <c r="AA970" s="3"/>
    </row>
    <row r="971" spans="9:27" x14ac:dyDescent="0.25">
      <c r="I971" s="3"/>
      <c r="AA971" s="3"/>
    </row>
    <row r="972" spans="9:27" x14ac:dyDescent="0.25">
      <c r="I972" s="3"/>
      <c r="AA972" s="3"/>
    </row>
    <row r="973" spans="9:27" x14ac:dyDescent="0.25">
      <c r="I973" s="3"/>
      <c r="AA973" s="3"/>
    </row>
    <row r="974" spans="9:27" x14ac:dyDescent="0.25">
      <c r="I974" s="3"/>
      <c r="AA974" s="3"/>
    </row>
    <row r="975" spans="9:27" x14ac:dyDescent="0.25">
      <c r="I975" s="3"/>
      <c r="AA975" s="3"/>
    </row>
    <row r="976" spans="9:27" x14ac:dyDescent="0.25">
      <c r="I976" s="3"/>
      <c r="AA976" s="3"/>
    </row>
    <row r="977" spans="9:27" x14ac:dyDescent="0.25">
      <c r="I977" s="3"/>
      <c r="AA977" s="3"/>
    </row>
    <row r="978" spans="9:27" x14ac:dyDescent="0.25">
      <c r="I978" s="3"/>
      <c r="AA978" s="3"/>
    </row>
    <row r="979" spans="9:27" x14ac:dyDescent="0.25">
      <c r="I979" s="3"/>
      <c r="AA979" s="3"/>
    </row>
    <row r="980" spans="9:27" x14ac:dyDescent="0.25">
      <c r="I980" s="3"/>
      <c r="AA980" s="3"/>
    </row>
    <row r="981" spans="9:27" x14ac:dyDescent="0.25">
      <c r="I981" s="3"/>
      <c r="AA981" s="3"/>
    </row>
    <row r="982" spans="9:27" x14ac:dyDescent="0.25">
      <c r="I982" s="3"/>
      <c r="AA982" s="3"/>
    </row>
    <row r="983" spans="9:27" x14ac:dyDescent="0.25">
      <c r="I983" s="3"/>
      <c r="AA983" s="3"/>
    </row>
    <row r="984" spans="9:27" x14ac:dyDescent="0.25">
      <c r="I984" s="3"/>
      <c r="AA984" s="3"/>
    </row>
    <row r="985" spans="9:27" x14ac:dyDescent="0.25">
      <c r="I985" s="3"/>
      <c r="AA985" s="3"/>
    </row>
    <row r="986" spans="9:27" x14ac:dyDescent="0.25">
      <c r="I986" s="3"/>
      <c r="AA986" s="3"/>
    </row>
    <row r="987" spans="9:27" x14ac:dyDescent="0.25">
      <c r="I987" s="3"/>
      <c r="AA987" s="3"/>
    </row>
    <row r="988" spans="9:27" x14ac:dyDescent="0.25">
      <c r="I988" s="3"/>
      <c r="AA988" s="3"/>
    </row>
    <row r="989" spans="9:27" x14ac:dyDescent="0.25">
      <c r="I989" s="3"/>
      <c r="AA989" s="3"/>
    </row>
    <row r="990" spans="9:27" x14ac:dyDescent="0.25">
      <c r="I990" s="3"/>
      <c r="AA990" s="3"/>
    </row>
    <row r="991" spans="9:27" x14ac:dyDescent="0.25">
      <c r="I991" s="3"/>
      <c r="AA991" s="3"/>
    </row>
    <row r="992" spans="9:27" x14ac:dyDescent="0.25">
      <c r="I992" s="3"/>
      <c r="AA992" s="3"/>
    </row>
    <row r="993" spans="9:27" x14ac:dyDescent="0.25">
      <c r="I993" s="3"/>
      <c r="AA993" s="3"/>
    </row>
    <row r="994" spans="9:27" x14ac:dyDescent="0.25">
      <c r="I994" s="3"/>
      <c r="AA994" s="3"/>
    </row>
    <row r="995" spans="9:27" x14ac:dyDescent="0.25">
      <c r="I995" s="3"/>
      <c r="AA995" s="3"/>
    </row>
    <row r="996" spans="9:27" x14ac:dyDescent="0.25">
      <c r="I996" s="3"/>
      <c r="AA996" s="3"/>
    </row>
    <row r="997" spans="9:27" x14ac:dyDescent="0.25">
      <c r="I997" s="3"/>
      <c r="AA997" s="3"/>
    </row>
    <row r="998" spans="9:27" x14ac:dyDescent="0.25">
      <c r="I998" s="3"/>
      <c r="AA998" s="3"/>
    </row>
    <row r="999" spans="9:27" x14ac:dyDescent="0.25">
      <c r="I999" s="3"/>
      <c r="AA999" s="3"/>
    </row>
    <row r="1000" spans="9:27" x14ac:dyDescent="0.25">
      <c r="I1000" s="3"/>
      <c r="AA1000" s="3"/>
    </row>
    <row r="1001" spans="9:27" x14ac:dyDescent="0.25">
      <c r="I1001" s="3"/>
      <c r="AA1001" s="3"/>
    </row>
    <row r="1002" spans="9:27" x14ac:dyDescent="0.25">
      <c r="I1002" s="3"/>
      <c r="AA1002" s="3"/>
    </row>
    <row r="1003" spans="9:27" x14ac:dyDescent="0.25">
      <c r="I1003" s="3"/>
      <c r="AA1003" s="3"/>
    </row>
    <row r="1004" spans="9:27" x14ac:dyDescent="0.25">
      <c r="I1004" s="3"/>
      <c r="AA1004" s="3"/>
    </row>
    <row r="1005" spans="9:27" x14ac:dyDescent="0.25">
      <c r="I1005" s="3"/>
      <c r="AA1005" s="3"/>
    </row>
    <row r="1006" spans="9:27" x14ac:dyDescent="0.25">
      <c r="I1006" s="3"/>
      <c r="AA1006" s="3"/>
    </row>
    <row r="1007" spans="9:27" x14ac:dyDescent="0.25">
      <c r="I1007" s="3"/>
      <c r="AA1007" s="3"/>
    </row>
    <row r="1008" spans="9:27" x14ac:dyDescent="0.25">
      <c r="I1008" s="3"/>
      <c r="AA1008" s="3"/>
    </row>
    <row r="1009" spans="9:27" x14ac:dyDescent="0.25">
      <c r="I1009" s="3"/>
      <c r="AA1009" s="3"/>
    </row>
    <row r="1010" spans="9:27" x14ac:dyDescent="0.25">
      <c r="I1010" s="3"/>
      <c r="AA1010" s="3"/>
    </row>
    <row r="1011" spans="9:27" x14ac:dyDescent="0.25">
      <c r="I1011" s="3"/>
      <c r="AA1011" s="3"/>
    </row>
    <row r="1012" spans="9:27" x14ac:dyDescent="0.25">
      <c r="I1012" s="3"/>
      <c r="AA1012" s="3"/>
    </row>
    <row r="1013" spans="9:27" x14ac:dyDescent="0.25">
      <c r="I1013" s="3"/>
      <c r="AA1013" s="3"/>
    </row>
    <row r="1014" spans="9:27" x14ac:dyDescent="0.25">
      <c r="I1014" s="3"/>
      <c r="AA1014" s="3"/>
    </row>
    <row r="1015" spans="9:27" x14ac:dyDescent="0.25">
      <c r="I1015" s="3"/>
      <c r="AA1015" s="3"/>
    </row>
    <row r="1016" spans="9:27" x14ac:dyDescent="0.25">
      <c r="I1016" s="3"/>
      <c r="AA1016" s="3"/>
    </row>
    <row r="1017" spans="9:27" x14ac:dyDescent="0.25">
      <c r="I1017" s="3"/>
      <c r="AA1017" s="3"/>
    </row>
    <row r="1018" spans="9:27" x14ac:dyDescent="0.25">
      <c r="I1018" s="3"/>
      <c r="AA1018" s="3"/>
    </row>
    <row r="1019" spans="9:27" x14ac:dyDescent="0.25">
      <c r="I1019" s="3"/>
      <c r="AA1019" s="3"/>
    </row>
    <row r="1020" spans="9:27" x14ac:dyDescent="0.25">
      <c r="I1020" s="3"/>
      <c r="AA1020" s="3"/>
    </row>
    <row r="1021" spans="9:27" x14ac:dyDescent="0.25">
      <c r="I1021" s="3"/>
      <c r="AA1021" s="3"/>
    </row>
    <row r="1022" spans="9:27" x14ac:dyDescent="0.25">
      <c r="I1022" s="3"/>
      <c r="AA1022" s="3"/>
    </row>
    <row r="1023" spans="9:27" x14ac:dyDescent="0.25">
      <c r="I1023" s="3"/>
      <c r="AA1023" s="3"/>
    </row>
    <row r="1024" spans="9:27" x14ac:dyDescent="0.25">
      <c r="I1024" s="3"/>
      <c r="AA1024" s="3"/>
    </row>
    <row r="1025" spans="9:27" x14ac:dyDescent="0.25">
      <c r="I1025" s="3"/>
      <c r="AA1025" s="3"/>
    </row>
    <row r="1026" spans="9:27" x14ac:dyDescent="0.25">
      <c r="I1026" s="3"/>
      <c r="AA1026" s="3"/>
    </row>
    <row r="1027" spans="9:27" x14ac:dyDescent="0.25">
      <c r="I1027" s="3"/>
      <c r="AA1027" s="3"/>
    </row>
    <row r="1028" spans="9:27" x14ac:dyDescent="0.25">
      <c r="I1028" s="3"/>
      <c r="AA1028" s="3"/>
    </row>
    <row r="1029" spans="9:27" x14ac:dyDescent="0.25">
      <c r="I1029" s="3"/>
      <c r="AA1029" s="3"/>
    </row>
    <row r="1030" spans="9:27" x14ac:dyDescent="0.25">
      <c r="I1030" s="3"/>
      <c r="AA1030" s="3"/>
    </row>
    <row r="1031" spans="9:27" x14ac:dyDescent="0.25">
      <c r="I1031" s="3"/>
      <c r="AA1031" s="3"/>
    </row>
    <row r="1032" spans="9:27" x14ac:dyDescent="0.25">
      <c r="I1032" s="3"/>
      <c r="AA1032" s="3"/>
    </row>
    <row r="1033" spans="9:27" x14ac:dyDescent="0.25">
      <c r="I1033" s="3"/>
      <c r="AA1033" s="3"/>
    </row>
    <row r="1034" spans="9:27" x14ac:dyDescent="0.25">
      <c r="I1034" s="3"/>
      <c r="AA1034" s="3"/>
    </row>
    <row r="1035" spans="9:27" x14ac:dyDescent="0.25">
      <c r="I1035" s="3"/>
      <c r="AA1035" s="3"/>
    </row>
    <row r="1036" spans="9:27" x14ac:dyDescent="0.25">
      <c r="I1036" s="3"/>
      <c r="AA1036" s="3"/>
    </row>
    <row r="1037" spans="9:27" x14ac:dyDescent="0.25">
      <c r="I1037" s="3"/>
      <c r="AA1037" s="3"/>
    </row>
    <row r="1038" spans="9:27" x14ac:dyDescent="0.25">
      <c r="I1038" s="3"/>
      <c r="AA1038" s="3"/>
    </row>
    <row r="1039" spans="9:27" x14ac:dyDescent="0.25">
      <c r="I1039" s="3"/>
      <c r="AA1039" s="3"/>
    </row>
    <row r="1040" spans="9:27" x14ac:dyDescent="0.25">
      <c r="I1040" s="3"/>
      <c r="AA1040" s="3"/>
    </row>
    <row r="1041" spans="9:27" x14ac:dyDescent="0.25">
      <c r="I1041" s="3"/>
      <c r="AA1041" s="3"/>
    </row>
    <row r="1042" spans="9:27" x14ac:dyDescent="0.25">
      <c r="I1042" s="3"/>
      <c r="AA1042" s="3"/>
    </row>
    <row r="1043" spans="9:27" x14ac:dyDescent="0.25">
      <c r="I1043" s="3"/>
      <c r="AA1043" s="3"/>
    </row>
    <row r="1044" spans="9:27" x14ac:dyDescent="0.25">
      <c r="I1044" s="3"/>
      <c r="AA1044" s="3"/>
    </row>
    <row r="1045" spans="9:27" x14ac:dyDescent="0.25">
      <c r="I1045" s="3"/>
      <c r="AA1045" s="3"/>
    </row>
    <row r="1046" spans="9:27" x14ac:dyDescent="0.25">
      <c r="I1046" s="3"/>
      <c r="AA1046" s="3"/>
    </row>
    <row r="1047" spans="9:27" x14ac:dyDescent="0.25">
      <c r="I1047" s="3"/>
      <c r="AA1047" s="3"/>
    </row>
    <row r="1048" spans="9:27" x14ac:dyDescent="0.25">
      <c r="I1048" s="3"/>
      <c r="AA1048" s="3"/>
    </row>
    <row r="1049" spans="9:27" x14ac:dyDescent="0.25">
      <c r="I1049" s="3"/>
      <c r="AA1049" s="3"/>
    </row>
    <row r="1050" spans="9:27" x14ac:dyDescent="0.25">
      <c r="I1050" s="3"/>
      <c r="AA1050" s="3"/>
    </row>
    <row r="1051" spans="9:27" x14ac:dyDescent="0.25">
      <c r="I1051" s="3"/>
      <c r="AA1051" s="3"/>
    </row>
    <row r="1052" spans="9:27" x14ac:dyDescent="0.25">
      <c r="I1052" s="3"/>
      <c r="AA1052" s="3"/>
    </row>
    <row r="1053" spans="9:27" x14ac:dyDescent="0.25">
      <c r="I1053" s="3"/>
      <c r="AA1053" s="3"/>
    </row>
    <row r="1054" spans="9:27" x14ac:dyDescent="0.25">
      <c r="I1054" s="3"/>
      <c r="AA1054" s="3"/>
    </row>
    <row r="1055" spans="9:27" x14ac:dyDescent="0.25">
      <c r="I1055" s="3"/>
      <c r="AA1055" s="3"/>
    </row>
    <row r="1056" spans="9:27" x14ac:dyDescent="0.25">
      <c r="I1056" s="3"/>
      <c r="AA1056" s="3"/>
    </row>
    <row r="1057" spans="9:27" x14ac:dyDescent="0.25">
      <c r="I1057" s="3"/>
      <c r="AA1057" s="3"/>
    </row>
    <row r="1058" spans="9:27" x14ac:dyDescent="0.25">
      <c r="I1058" s="3"/>
      <c r="AA1058" s="3"/>
    </row>
    <row r="1059" spans="9:27" x14ac:dyDescent="0.25">
      <c r="I1059" s="3"/>
      <c r="AA1059" s="3"/>
    </row>
    <row r="1060" spans="9:27" x14ac:dyDescent="0.25">
      <c r="I1060" s="3"/>
      <c r="AA1060" s="3"/>
    </row>
    <row r="1061" spans="9:27" x14ac:dyDescent="0.25">
      <c r="I1061" s="3"/>
      <c r="AA1061" s="3"/>
    </row>
    <row r="1062" spans="9:27" x14ac:dyDescent="0.25">
      <c r="I1062" s="3"/>
      <c r="AA1062" s="3"/>
    </row>
    <row r="1063" spans="9:27" x14ac:dyDescent="0.25">
      <c r="I1063" s="3"/>
      <c r="AA1063" s="3"/>
    </row>
    <row r="1064" spans="9:27" x14ac:dyDescent="0.25">
      <c r="I1064" s="3"/>
      <c r="AA1064" s="3"/>
    </row>
    <row r="1065" spans="9:27" x14ac:dyDescent="0.25">
      <c r="I1065" s="3"/>
      <c r="AA1065" s="3"/>
    </row>
    <row r="1066" spans="9:27" x14ac:dyDescent="0.25">
      <c r="I1066" s="3"/>
      <c r="AA1066" s="3"/>
    </row>
    <row r="1067" spans="9:27" x14ac:dyDescent="0.25">
      <c r="I1067" s="3"/>
      <c r="AA1067" s="3"/>
    </row>
    <row r="1068" spans="9:27" x14ac:dyDescent="0.25">
      <c r="I1068" s="3"/>
      <c r="AA1068" s="3"/>
    </row>
    <row r="1069" spans="9:27" x14ac:dyDescent="0.25">
      <c r="I1069" s="3"/>
      <c r="AA1069" s="3"/>
    </row>
    <row r="1070" spans="9:27" x14ac:dyDescent="0.25">
      <c r="I1070" s="3"/>
      <c r="AA1070" s="3"/>
    </row>
    <row r="1071" spans="9:27" x14ac:dyDescent="0.25">
      <c r="I1071" s="3"/>
      <c r="AA1071" s="3"/>
    </row>
    <row r="1072" spans="9:27" x14ac:dyDescent="0.25">
      <c r="I1072" s="3"/>
      <c r="AA1072" s="3"/>
    </row>
    <row r="1073" spans="9:27" x14ac:dyDescent="0.25">
      <c r="I1073" s="3"/>
      <c r="AA1073" s="3"/>
    </row>
    <row r="1074" spans="9:27" x14ac:dyDescent="0.25">
      <c r="I1074" s="3"/>
      <c r="AA1074" s="3"/>
    </row>
    <row r="1075" spans="9:27" x14ac:dyDescent="0.25">
      <c r="I1075" s="3"/>
      <c r="AA1075" s="3"/>
    </row>
    <row r="1076" spans="9:27" x14ac:dyDescent="0.25">
      <c r="I1076" s="3"/>
      <c r="AA1076" s="3"/>
    </row>
    <row r="1077" spans="9:27" x14ac:dyDescent="0.25">
      <c r="I1077" s="3"/>
      <c r="AA1077" s="3"/>
    </row>
    <row r="1078" spans="9:27" x14ac:dyDescent="0.25">
      <c r="I1078" s="3"/>
      <c r="AA1078" s="3"/>
    </row>
    <row r="1079" spans="9:27" x14ac:dyDescent="0.25">
      <c r="I1079" s="3"/>
      <c r="AA1079" s="3"/>
    </row>
    <row r="1080" spans="9:27" x14ac:dyDescent="0.25">
      <c r="I1080" s="3"/>
      <c r="AA1080" s="3"/>
    </row>
    <row r="1081" spans="9:27" x14ac:dyDescent="0.25">
      <c r="I1081" s="3"/>
      <c r="AA1081" s="3"/>
    </row>
    <row r="1082" spans="9:27" x14ac:dyDescent="0.25">
      <c r="I1082" s="3"/>
      <c r="AA1082" s="3"/>
    </row>
    <row r="1083" spans="9:27" x14ac:dyDescent="0.25">
      <c r="I1083" s="3"/>
      <c r="AA1083" s="3"/>
    </row>
    <row r="1084" spans="9:27" x14ac:dyDescent="0.25">
      <c r="I1084" s="3"/>
      <c r="AA1084" s="3"/>
    </row>
    <row r="1085" spans="9:27" x14ac:dyDescent="0.25">
      <c r="I1085" s="3"/>
      <c r="AA1085" s="3"/>
    </row>
    <row r="1086" spans="9:27" x14ac:dyDescent="0.25">
      <c r="I1086" s="3"/>
      <c r="AA1086" s="3"/>
    </row>
    <row r="1087" spans="9:27" x14ac:dyDescent="0.25">
      <c r="I1087" s="3"/>
      <c r="AA1087" s="3"/>
    </row>
    <row r="1088" spans="9:27" x14ac:dyDescent="0.25">
      <c r="I1088" s="3"/>
      <c r="AA1088" s="3"/>
    </row>
    <row r="1089" spans="9:27" x14ac:dyDescent="0.25">
      <c r="I1089" s="3"/>
      <c r="AA1089" s="3"/>
    </row>
    <row r="1090" spans="9:27" x14ac:dyDescent="0.25">
      <c r="I1090" s="3"/>
      <c r="AA1090" s="3"/>
    </row>
    <row r="1091" spans="9:27" x14ac:dyDescent="0.25">
      <c r="I1091" s="3"/>
      <c r="AA1091" s="3"/>
    </row>
    <row r="1092" spans="9:27" x14ac:dyDescent="0.25">
      <c r="I1092" s="3"/>
      <c r="AA1092" s="3"/>
    </row>
    <row r="1093" spans="9:27" x14ac:dyDescent="0.25">
      <c r="I1093" s="3"/>
      <c r="AA1093" s="3"/>
    </row>
    <row r="1094" spans="9:27" x14ac:dyDescent="0.25">
      <c r="I1094" s="3"/>
      <c r="AA1094" s="3"/>
    </row>
    <row r="1095" spans="9:27" x14ac:dyDescent="0.25">
      <c r="I1095" s="3"/>
      <c r="AA1095" s="3"/>
    </row>
    <row r="1096" spans="9:27" x14ac:dyDescent="0.25">
      <c r="I1096" s="3"/>
      <c r="AA1096" s="3"/>
    </row>
    <row r="1097" spans="9:27" x14ac:dyDescent="0.25">
      <c r="I1097" s="3"/>
      <c r="AA1097" s="3"/>
    </row>
    <row r="1098" spans="9:27" x14ac:dyDescent="0.25">
      <c r="I1098" s="3"/>
      <c r="AA1098" s="3"/>
    </row>
    <row r="1099" spans="9:27" x14ac:dyDescent="0.25">
      <c r="I1099" s="3"/>
      <c r="AA1099" s="3"/>
    </row>
    <row r="1100" spans="9:27" x14ac:dyDescent="0.25">
      <c r="I1100" s="3"/>
      <c r="AA1100" s="3"/>
    </row>
    <row r="1101" spans="9:27" x14ac:dyDescent="0.25">
      <c r="I1101" s="3"/>
      <c r="AA1101" s="3"/>
    </row>
    <row r="1102" spans="9:27" x14ac:dyDescent="0.25">
      <c r="I1102" s="3"/>
      <c r="AA1102" s="3"/>
    </row>
    <row r="1103" spans="9:27" x14ac:dyDescent="0.25">
      <c r="I1103" s="3"/>
      <c r="AA1103" s="3"/>
    </row>
    <row r="1104" spans="9:27" x14ac:dyDescent="0.25">
      <c r="I1104" s="3"/>
      <c r="AA1104" s="3"/>
    </row>
    <row r="1105" spans="9:27" x14ac:dyDescent="0.25">
      <c r="I1105" s="3"/>
      <c r="AA1105" s="3"/>
    </row>
    <row r="1106" spans="9:27" x14ac:dyDescent="0.25">
      <c r="I1106" s="3"/>
      <c r="AA1106" s="3"/>
    </row>
    <row r="1107" spans="9:27" x14ac:dyDescent="0.25">
      <c r="I1107" s="3"/>
      <c r="AA1107" s="3"/>
    </row>
    <row r="1108" spans="9:27" x14ac:dyDescent="0.25">
      <c r="I1108" s="3"/>
      <c r="AA1108" s="3"/>
    </row>
    <row r="1109" spans="9:27" x14ac:dyDescent="0.25">
      <c r="I1109" s="3"/>
      <c r="AA1109" s="3"/>
    </row>
    <row r="1110" spans="9:27" x14ac:dyDescent="0.25">
      <c r="I1110" s="3"/>
      <c r="AA1110" s="3"/>
    </row>
    <row r="1111" spans="9:27" x14ac:dyDescent="0.25">
      <c r="I1111" s="3"/>
      <c r="AA1111" s="3"/>
    </row>
    <row r="1112" spans="9:27" x14ac:dyDescent="0.25">
      <c r="I1112" s="3"/>
      <c r="AA1112" s="3"/>
    </row>
    <row r="1113" spans="9:27" x14ac:dyDescent="0.25">
      <c r="I1113" s="3"/>
      <c r="AA1113" s="3"/>
    </row>
    <row r="1114" spans="9:27" x14ac:dyDescent="0.25">
      <c r="I1114" s="3"/>
      <c r="AA1114" s="3"/>
    </row>
    <row r="1115" spans="9:27" x14ac:dyDescent="0.25">
      <c r="I1115" s="3"/>
      <c r="AA1115" s="3"/>
    </row>
    <row r="1116" spans="9:27" x14ac:dyDescent="0.25">
      <c r="I1116" s="3"/>
      <c r="AA1116" s="3"/>
    </row>
    <row r="1117" spans="9:27" x14ac:dyDescent="0.25">
      <c r="I1117" s="3"/>
      <c r="AA1117" s="3"/>
    </row>
    <row r="1118" spans="9:27" x14ac:dyDescent="0.25">
      <c r="I1118" s="3"/>
      <c r="AA1118" s="3"/>
    </row>
    <row r="1119" spans="9:27" x14ac:dyDescent="0.25">
      <c r="I1119" s="3"/>
      <c r="AA1119" s="3"/>
    </row>
    <row r="1120" spans="9:27" x14ac:dyDescent="0.25">
      <c r="I1120" s="3"/>
      <c r="AA1120" s="3"/>
    </row>
    <row r="1121" spans="9:27" x14ac:dyDescent="0.25">
      <c r="I1121" s="3"/>
      <c r="AA1121" s="3"/>
    </row>
    <row r="1122" spans="9:27" x14ac:dyDescent="0.25">
      <c r="I1122" s="3"/>
      <c r="AA1122" s="3"/>
    </row>
    <row r="1123" spans="9:27" x14ac:dyDescent="0.25">
      <c r="I1123" s="3"/>
      <c r="AA1123" s="3"/>
    </row>
    <row r="1124" spans="9:27" x14ac:dyDescent="0.25">
      <c r="I1124" s="3"/>
      <c r="AA1124" s="3"/>
    </row>
    <row r="1125" spans="9:27" x14ac:dyDescent="0.25">
      <c r="I1125" s="3"/>
      <c r="AA1125" s="3"/>
    </row>
    <row r="1126" spans="9:27" x14ac:dyDescent="0.25">
      <c r="I1126" s="3"/>
      <c r="AA1126" s="3"/>
    </row>
    <row r="1127" spans="9:27" x14ac:dyDescent="0.25">
      <c r="I1127" s="3"/>
      <c r="AA1127" s="3"/>
    </row>
    <row r="1128" spans="9:27" x14ac:dyDescent="0.25">
      <c r="I1128" s="3"/>
      <c r="AA1128" s="3"/>
    </row>
    <row r="1129" spans="9:27" x14ac:dyDescent="0.25">
      <c r="I1129" s="3"/>
      <c r="AA1129" s="3"/>
    </row>
    <row r="1130" spans="9:27" x14ac:dyDescent="0.25">
      <c r="I1130" s="3"/>
      <c r="AA1130" s="3"/>
    </row>
    <row r="1131" spans="9:27" x14ac:dyDescent="0.25">
      <c r="I1131" s="3"/>
      <c r="AA1131" s="3"/>
    </row>
    <row r="1132" spans="9:27" x14ac:dyDescent="0.25">
      <c r="I1132" s="3"/>
      <c r="AA1132" s="3"/>
    </row>
    <row r="1133" spans="9:27" x14ac:dyDescent="0.25">
      <c r="I1133" s="3"/>
      <c r="AA1133" s="3"/>
    </row>
    <row r="1134" spans="9:27" x14ac:dyDescent="0.25">
      <c r="I1134" s="3"/>
      <c r="AA1134" s="3"/>
    </row>
    <row r="1135" spans="9:27" x14ac:dyDescent="0.25">
      <c r="I1135" s="3"/>
      <c r="AA1135" s="3"/>
    </row>
    <row r="1136" spans="9:27" x14ac:dyDescent="0.25">
      <c r="I1136" s="3"/>
      <c r="AA1136" s="3"/>
    </row>
    <row r="1137" spans="9:27" x14ac:dyDescent="0.25">
      <c r="I1137" s="3"/>
      <c r="AA1137" s="3"/>
    </row>
    <row r="1138" spans="9:27" x14ac:dyDescent="0.25">
      <c r="I1138" s="3"/>
      <c r="AA1138" s="3"/>
    </row>
    <row r="1139" spans="9:27" x14ac:dyDescent="0.25">
      <c r="I1139" s="3"/>
      <c r="AA1139" s="3"/>
    </row>
    <row r="1140" spans="9:27" x14ac:dyDescent="0.25">
      <c r="I1140" s="3"/>
      <c r="AA1140" s="3"/>
    </row>
    <row r="1141" spans="9:27" x14ac:dyDescent="0.25">
      <c r="I1141" s="3"/>
      <c r="AA1141" s="3"/>
    </row>
    <row r="1142" spans="9:27" x14ac:dyDescent="0.25">
      <c r="I1142" s="3"/>
      <c r="AA1142" s="3"/>
    </row>
    <row r="1143" spans="9:27" x14ac:dyDescent="0.25">
      <c r="I1143" s="3"/>
      <c r="AA1143" s="3"/>
    </row>
    <row r="1144" spans="9:27" x14ac:dyDescent="0.25">
      <c r="I1144" s="3"/>
      <c r="AA1144" s="3"/>
    </row>
    <row r="1145" spans="9:27" x14ac:dyDescent="0.25">
      <c r="I1145" s="3"/>
      <c r="AA1145" s="3"/>
    </row>
    <row r="1146" spans="9:27" x14ac:dyDescent="0.25">
      <c r="I1146" s="3"/>
      <c r="AA1146" s="3"/>
    </row>
    <row r="1147" spans="9:27" x14ac:dyDescent="0.25">
      <c r="I1147" s="3"/>
      <c r="AA1147" s="3"/>
    </row>
    <row r="1148" spans="9:27" x14ac:dyDescent="0.25">
      <c r="I1148" s="3"/>
      <c r="AA1148" s="3"/>
    </row>
    <row r="1149" spans="9:27" x14ac:dyDescent="0.25">
      <c r="I1149" s="3"/>
      <c r="AA1149" s="3"/>
    </row>
    <row r="1150" spans="9:27" x14ac:dyDescent="0.25">
      <c r="I1150" s="3"/>
      <c r="AA1150" s="3"/>
    </row>
    <row r="1151" spans="9:27" x14ac:dyDescent="0.25">
      <c r="I1151" s="3"/>
      <c r="AA1151" s="3"/>
    </row>
    <row r="1152" spans="9:27" x14ac:dyDescent="0.25">
      <c r="I1152" s="3"/>
      <c r="AA1152" s="3"/>
    </row>
    <row r="1153" spans="9:27" x14ac:dyDescent="0.25">
      <c r="I1153" s="3"/>
      <c r="AA1153" s="3"/>
    </row>
    <row r="1154" spans="9:27" x14ac:dyDescent="0.25">
      <c r="I1154" s="3"/>
      <c r="AA1154" s="3"/>
    </row>
    <row r="1155" spans="9:27" x14ac:dyDescent="0.25">
      <c r="I1155" s="3"/>
      <c r="AA1155" s="3"/>
    </row>
    <row r="1156" spans="9:27" x14ac:dyDescent="0.25">
      <c r="I1156" s="3"/>
      <c r="AA1156" s="3"/>
    </row>
    <row r="1157" spans="9:27" x14ac:dyDescent="0.25">
      <c r="I1157" s="3"/>
      <c r="AA1157" s="3"/>
    </row>
    <row r="1158" spans="9:27" x14ac:dyDescent="0.25">
      <c r="I1158" s="3"/>
      <c r="AA1158" s="3"/>
    </row>
    <row r="1159" spans="9:27" x14ac:dyDescent="0.25">
      <c r="I1159" s="3"/>
      <c r="AA1159" s="3"/>
    </row>
    <row r="1160" spans="9:27" x14ac:dyDescent="0.25">
      <c r="I1160" s="3"/>
      <c r="AA1160" s="3"/>
    </row>
    <row r="1161" spans="9:27" x14ac:dyDescent="0.25">
      <c r="I1161" s="3"/>
      <c r="AA1161" s="3"/>
    </row>
    <row r="1162" spans="9:27" x14ac:dyDescent="0.25">
      <c r="I1162" s="3"/>
      <c r="AA1162" s="3"/>
    </row>
    <row r="1163" spans="9:27" x14ac:dyDescent="0.25">
      <c r="I1163" s="3"/>
      <c r="AA1163" s="3"/>
    </row>
    <row r="1164" spans="9:27" x14ac:dyDescent="0.25">
      <c r="I1164" s="3"/>
      <c r="AA1164" s="3"/>
    </row>
    <row r="1165" spans="9:27" x14ac:dyDescent="0.25">
      <c r="I1165" s="3"/>
      <c r="AA1165" s="3"/>
    </row>
    <row r="1166" spans="9:27" x14ac:dyDescent="0.25">
      <c r="I1166" s="3"/>
      <c r="AA1166" s="3"/>
    </row>
    <row r="1167" spans="9:27" x14ac:dyDescent="0.25">
      <c r="I1167" s="3"/>
      <c r="AA1167" s="3"/>
    </row>
    <row r="1168" spans="9:27" x14ac:dyDescent="0.25">
      <c r="I1168" s="3"/>
      <c r="AA1168" s="3"/>
    </row>
    <row r="1169" spans="9:27" x14ac:dyDescent="0.25">
      <c r="I1169" s="3"/>
      <c r="AA1169" s="3"/>
    </row>
    <row r="1170" spans="9:27" x14ac:dyDescent="0.25">
      <c r="I1170" s="3"/>
      <c r="AA1170" s="3"/>
    </row>
    <row r="1171" spans="9:27" x14ac:dyDescent="0.25">
      <c r="I1171" s="3"/>
      <c r="AA1171" s="3"/>
    </row>
    <row r="1172" spans="9:27" x14ac:dyDescent="0.25">
      <c r="I1172" s="3"/>
      <c r="AA1172" s="3"/>
    </row>
    <row r="1173" spans="9:27" x14ac:dyDescent="0.25">
      <c r="I1173" s="3"/>
      <c r="AA1173" s="3"/>
    </row>
    <row r="1174" spans="9:27" x14ac:dyDescent="0.25">
      <c r="I1174" s="3"/>
      <c r="AA1174" s="3"/>
    </row>
    <row r="1175" spans="9:27" x14ac:dyDescent="0.25">
      <c r="I1175" s="3"/>
      <c r="AA1175" s="3"/>
    </row>
    <row r="1176" spans="9:27" x14ac:dyDescent="0.25">
      <c r="I1176" s="3"/>
      <c r="AA1176" s="3"/>
    </row>
    <row r="1177" spans="9:27" x14ac:dyDescent="0.25">
      <c r="I1177" s="3"/>
      <c r="AA1177" s="3"/>
    </row>
    <row r="1178" spans="9:27" x14ac:dyDescent="0.25">
      <c r="I1178" s="3"/>
      <c r="AA1178" s="3"/>
    </row>
    <row r="1179" spans="9:27" x14ac:dyDescent="0.25">
      <c r="I1179" s="3"/>
      <c r="AA1179" s="3"/>
    </row>
    <row r="1180" spans="9:27" x14ac:dyDescent="0.25">
      <c r="I1180" s="3"/>
      <c r="AA1180" s="3"/>
    </row>
    <row r="1181" spans="9:27" x14ac:dyDescent="0.25">
      <c r="I1181" s="3"/>
      <c r="AA1181" s="3"/>
    </row>
    <row r="1182" spans="9:27" x14ac:dyDescent="0.25">
      <c r="I1182" s="3"/>
      <c r="AA1182" s="3"/>
    </row>
    <row r="1183" spans="9:27" x14ac:dyDescent="0.25">
      <c r="I1183" s="3"/>
      <c r="AA1183" s="3"/>
    </row>
    <row r="1184" spans="9:27" x14ac:dyDescent="0.25">
      <c r="I1184" s="3"/>
      <c r="AA1184" s="3"/>
    </row>
    <row r="1185" spans="9:27" x14ac:dyDescent="0.25">
      <c r="I1185" s="3"/>
      <c r="AA1185" s="3"/>
    </row>
    <row r="1186" spans="9:27" x14ac:dyDescent="0.25">
      <c r="I1186" s="3"/>
      <c r="AA1186" s="3"/>
    </row>
    <row r="1187" spans="9:27" x14ac:dyDescent="0.25">
      <c r="I1187" s="3"/>
      <c r="AA1187" s="3"/>
    </row>
    <row r="1188" spans="9:27" x14ac:dyDescent="0.25">
      <c r="I1188" s="3"/>
      <c r="AA1188" s="3"/>
    </row>
    <row r="1189" spans="9:27" x14ac:dyDescent="0.25">
      <c r="I1189" s="3"/>
      <c r="AA1189" s="3"/>
    </row>
    <row r="1190" spans="9:27" x14ac:dyDescent="0.25">
      <c r="I1190" s="3"/>
      <c r="AA1190" s="3"/>
    </row>
    <row r="1191" spans="9:27" x14ac:dyDescent="0.25">
      <c r="I1191" s="3"/>
      <c r="AA1191" s="3"/>
    </row>
    <row r="1192" spans="9:27" x14ac:dyDescent="0.25">
      <c r="I1192" s="3"/>
      <c r="AA1192" s="3"/>
    </row>
    <row r="1193" spans="9:27" x14ac:dyDescent="0.25">
      <c r="I1193" s="3"/>
      <c r="AA1193" s="3"/>
    </row>
    <row r="1194" spans="9:27" x14ac:dyDescent="0.25">
      <c r="I1194" s="3"/>
      <c r="AA1194" s="3"/>
    </row>
    <row r="1195" spans="9:27" x14ac:dyDescent="0.25">
      <c r="I1195" s="3"/>
      <c r="AA1195" s="3"/>
    </row>
    <row r="1196" spans="9:27" x14ac:dyDescent="0.25">
      <c r="I1196" s="3"/>
      <c r="AA1196" s="3"/>
    </row>
    <row r="1197" spans="9:27" x14ac:dyDescent="0.25">
      <c r="I1197" s="3"/>
      <c r="AA1197" s="3"/>
    </row>
    <row r="1198" spans="9:27" x14ac:dyDescent="0.25">
      <c r="I1198" s="3"/>
      <c r="AA1198" s="3"/>
    </row>
    <row r="1199" spans="9:27" x14ac:dyDescent="0.25">
      <c r="I1199" s="3"/>
      <c r="AA1199" s="3"/>
    </row>
    <row r="1200" spans="9:27" x14ac:dyDescent="0.25">
      <c r="I1200" s="3"/>
      <c r="AA1200" s="3"/>
    </row>
    <row r="1201" spans="9:27" x14ac:dyDescent="0.25">
      <c r="I1201" s="3"/>
      <c r="AA1201" s="3"/>
    </row>
    <row r="1202" spans="9:27" x14ac:dyDescent="0.25">
      <c r="I1202" s="3"/>
      <c r="AA1202" s="3"/>
    </row>
    <row r="1203" spans="9:27" x14ac:dyDescent="0.25">
      <c r="I1203" s="3"/>
      <c r="AA1203" s="3"/>
    </row>
    <row r="1204" spans="9:27" x14ac:dyDescent="0.25">
      <c r="I1204" s="3"/>
      <c r="AA1204" s="3"/>
    </row>
    <row r="1205" spans="9:27" x14ac:dyDescent="0.25">
      <c r="I1205" s="3"/>
      <c r="AA1205" s="3"/>
    </row>
    <row r="1206" spans="9:27" x14ac:dyDescent="0.25">
      <c r="I1206" s="3"/>
      <c r="AA1206" s="3"/>
    </row>
    <row r="1207" spans="9:27" x14ac:dyDescent="0.25">
      <c r="I1207" s="3"/>
      <c r="AA1207" s="3"/>
    </row>
    <row r="1208" spans="9:27" x14ac:dyDescent="0.25">
      <c r="I1208" s="3"/>
      <c r="AA1208" s="3"/>
    </row>
    <row r="1209" spans="9:27" x14ac:dyDescent="0.25">
      <c r="I1209" s="3"/>
      <c r="AA1209" s="3"/>
    </row>
    <row r="1210" spans="9:27" x14ac:dyDescent="0.25">
      <c r="I1210" s="3"/>
      <c r="AA1210" s="3"/>
    </row>
    <row r="1211" spans="9:27" x14ac:dyDescent="0.25">
      <c r="I1211" s="3"/>
      <c r="AA1211" s="3"/>
    </row>
    <row r="1212" spans="9:27" x14ac:dyDescent="0.25">
      <c r="I1212" s="3"/>
      <c r="AA1212" s="3"/>
    </row>
    <row r="1213" spans="9:27" x14ac:dyDescent="0.25">
      <c r="I1213" s="3"/>
      <c r="AA1213" s="3"/>
    </row>
    <row r="1214" spans="9:27" x14ac:dyDescent="0.25">
      <c r="I1214" s="3"/>
      <c r="AA1214" s="3"/>
    </row>
    <row r="1215" spans="9:27" x14ac:dyDescent="0.25">
      <c r="I1215" s="3"/>
      <c r="AA1215" s="3"/>
    </row>
    <row r="1216" spans="9:27" x14ac:dyDescent="0.25">
      <c r="I1216" s="3"/>
      <c r="AA1216" s="3"/>
    </row>
    <row r="1217" spans="9:27" x14ac:dyDescent="0.25">
      <c r="I1217" s="3"/>
      <c r="AA1217" s="3"/>
    </row>
    <row r="1218" spans="9:27" x14ac:dyDescent="0.25">
      <c r="I1218" s="3"/>
      <c r="AA1218" s="3"/>
    </row>
    <row r="1219" spans="9:27" x14ac:dyDescent="0.25">
      <c r="I1219" s="3"/>
      <c r="AA1219" s="3"/>
    </row>
    <row r="1220" spans="9:27" x14ac:dyDescent="0.25">
      <c r="I1220" s="3"/>
      <c r="AA1220" s="3"/>
    </row>
    <row r="1221" spans="9:27" x14ac:dyDescent="0.25">
      <c r="I1221" s="3"/>
      <c r="AA1221" s="3"/>
    </row>
    <row r="1222" spans="9:27" x14ac:dyDescent="0.25">
      <c r="I1222" s="3"/>
      <c r="AA1222" s="3"/>
    </row>
    <row r="1223" spans="9:27" x14ac:dyDescent="0.25">
      <c r="I1223" s="3"/>
      <c r="AA1223" s="3"/>
    </row>
    <row r="1224" spans="9:27" x14ac:dyDescent="0.25">
      <c r="I1224" s="3"/>
      <c r="AA1224" s="3"/>
    </row>
    <row r="1225" spans="9:27" x14ac:dyDescent="0.25">
      <c r="I1225" s="3"/>
      <c r="AA1225" s="3"/>
    </row>
    <row r="1226" spans="9:27" x14ac:dyDescent="0.25">
      <c r="I1226" s="3"/>
      <c r="AA1226" s="3"/>
    </row>
    <row r="1227" spans="9:27" x14ac:dyDescent="0.25">
      <c r="I1227" s="3"/>
      <c r="AA1227" s="3"/>
    </row>
    <row r="1228" spans="9:27" x14ac:dyDescent="0.25">
      <c r="I1228" s="3"/>
      <c r="AA1228" s="3"/>
    </row>
    <row r="1229" spans="9:27" x14ac:dyDescent="0.25">
      <c r="I1229" s="3"/>
      <c r="AA1229" s="3"/>
    </row>
    <row r="1230" spans="9:27" x14ac:dyDescent="0.25">
      <c r="I1230" s="3"/>
      <c r="AA1230" s="3"/>
    </row>
    <row r="1231" spans="9:27" x14ac:dyDescent="0.25">
      <c r="I1231" s="3"/>
      <c r="AA1231" s="3"/>
    </row>
    <row r="1232" spans="9:27" x14ac:dyDescent="0.25">
      <c r="I1232" s="3"/>
      <c r="AA1232" s="3"/>
    </row>
    <row r="1233" spans="9:27" x14ac:dyDescent="0.25">
      <c r="I1233" s="3"/>
      <c r="AA1233" s="3"/>
    </row>
    <row r="1234" spans="9:27" x14ac:dyDescent="0.25">
      <c r="I1234" s="3"/>
      <c r="AA1234" s="3"/>
    </row>
    <row r="1235" spans="9:27" x14ac:dyDescent="0.25">
      <c r="I1235" s="3"/>
      <c r="AA1235" s="3"/>
    </row>
    <row r="1236" spans="9:27" x14ac:dyDescent="0.25">
      <c r="I1236" s="3"/>
      <c r="AA1236" s="3"/>
    </row>
    <row r="1237" spans="9:27" x14ac:dyDescent="0.25">
      <c r="I1237" s="3"/>
      <c r="AA1237" s="3"/>
    </row>
    <row r="1238" spans="9:27" x14ac:dyDescent="0.25">
      <c r="I1238" s="3"/>
      <c r="AA1238" s="3"/>
    </row>
    <row r="1239" spans="9:27" x14ac:dyDescent="0.25">
      <c r="I1239" s="3"/>
      <c r="AA1239" s="3"/>
    </row>
    <row r="1240" spans="9:27" x14ac:dyDescent="0.25">
      <c r="I1240" s="3"/>
      <c r="AA1240" s="3"/>
    </row>
    <row r="1241" spans="9:27" x14ac:dyDescent="0.25">
      <c r="I1241" s="3"/>
      <c r="AA1241" s="3"/>
    </row>
    <row r="1242" spans="9:27" x14ac:dyDescent="0.25">
      <c r="I1242" s="3"/>
      <c r="AA1242" s="3"/>
    </row>
    <row r="1243" spans="9:27" x14ac:dyDescent="0.25">
      <c r="I1243" s="3"/>
      <c r="AA1243" s="3"/>
    </row>
    <row r="1244" spans="9:27" x14ac:dyDescent="0.25">
      <c r="I1244" s="3"/>
      <c r="AA1244" s="3"/>
    </row>
    <row r="1245" spans="9:27" x14ac:dyDescent="0.25">
      <c r="I1245" s="3"/>
      <c r="AA1245" s="3"/>
    </row>
    <row r="1246" spans="9:27" x14ac:dyDescent="0.25">
      <c r="I1246" s="3"/>
      <c r="AA1246" s="3"/>
    </row>
    <row r="1247" spans="9:27" x14ac:dyDescent="0.25">
      <c r="I1247" s="3"/>
      <c r="AA1247" s="3"/>
    </row>
    <row r="1248" spans="9:27" x14ac:dyDescent="0.25">
      <c r="I1248" s="3"/>
      <c r="AA1248" s="3"/>
    </row>
    <row r="1249" spans="9:27" x14ac:dyDescent="0.25">
      <c r="I1249" s="3"/>
      <c r="AA1249" s="3"/>
    </row>
    <row r="1250" spans="9:27" x14ac:dyDescent="0.25">
      <c r="I1250" s="3"/>
      <c r="AA1250" s="3"/>
    </row>
    <row r="1251" spans="9:27" x14ac:dyDescent="0.25">
      <c r="I1251" s="3"/>
      <c r="AA1251" s="3"/>
    </row>
    <row r="1252" spans="9:27" x14ac:dyDescent="0.25">
      <c r="I1252" s="3"/>
      <c r="AA1252" s="3"/>
    </row>
    <row r="1253" spans="9:27" x14ac:dyDescent="0.25">
      <c r="I1253" s="3"/>
      <c r="AA1253" s="3"/>
    </row>
    <row r="1254" spans="9:27" x14ac:dyDescent="0.25">
      <c r="I1254" s="3"/>
      <c r="AA1254" s="3"/>
    </row>
    <row r="1255" spans="9:27" x14ac:dyDescent="0.25">
      <c r="I1255" s="3"/>
      <c r="AA1255" s="3"/>
    </row>
    <row r="1256" spans="9:27" x14ac:dyDescent="0.25">
      <c r="I1256" s="3"/>
      <c r="AA1256" s="3"/>
    </row>
    <row r="1257" spans="9:27" x14ac:dyDescent="0.25">
      <c r="I1257" s="3"/>
      <c r="AA1257" s="3"/>
    </row>
    <row r="1258" spans="9:27" x14ac:dyDescent="0.25">
      <c r="I1258" s="3"/>
      <c r="AA1258" s="3"/>
    </row>
    <row r="1259" spans="9:27" x14ac:dyDescent="0.25">
      <c r="I1259" s="3"/>
      <c r="AA1259" s="3"/>
    </row>
    <row r="1260" spans="9:27" x14ac:dyDescent="0.25">
      <c r="I1260" s="3"/>
      <c r="AA1260" s="3"/>
    </row>
    <row r="1261" spans="9:27" x14ac:dyDescent="0.25">
      <c r="I1261" s="3"/>
      <c r="AA1261" s="3"/>
    </row>
    <row r="1262" spans="9:27" x14ac:dyDescent="0.25">
      <c r="I1262" s="3"/>
      <c r="AA1262" s="3"/>
    </row>
    <row r="1263" spans="9:27" x14ac:dyDescent="0.25">
      <c r="I1263" s="3"/>
      <c r="AA1263" s="3"/>
    </row>
    <row r="1264" spans="9:27" x14ac:dyDescent="0.25">
      <c r="I1264" s="3"/>
      <c r="AA1264" s="3"/>
    </row>
    <row r="1265" spans="9:27" x14ac:dyDescent="0.25">
      <c r="I1265" s="3"/>
      <c r="AA1265" s="3"/>
    </row>
    <row r="1266" spans="9:27" x14ac:dyDescent="0.25">
      <c r="I1266" s="3"/>
      <c r="AA1266" s="3"/>
    </row>
    <row r="1267" spans="9:27" x14ac:dyDescent="0.25">
      <c r="I1267" s="3"/>
      <c r="AA1267" s="3"/>
    </row>
    <row r="1268" spans="9:27" x14ac:dyDescent="0.25">
      <c r="I1268" s="3"/>
      <c r="AA1268" s="3"/>
    </row>
    <row r="1269" spans="9:27" x14ac:dyDescent="0.25">
      <c r="I1269" s="3"/>
      <c r="AA1269" s="3"/>
    </row>
    <row r="1270" spans="9:27" x14ac:dyDescent="0.25">
      <c r="I1270" s="3"/>
      <c r="AA1270" s="3"/>
    </row>
    <row r="1271" spans="9:27" x14ac:dyDescent="0.25">
      <c r="I1271" s="3"/>
      <c r="AA1271" s="3"/>
    </row>
    <row r="1272" spans="9:27" x14ac:dyDescent="0.25">
      <c r="I1272" s="3"/>
      <c r="AA1272" s="3"/>
    </row>
    <row r="1273" spans="9:27" x14ac:dyDescent="0.25">
      <c r="I1273" s="3"/>
      <c r="AA1273" s="3"/>
    </row>
    <row r="1274" spans="9:27" x14ac:dyDescent="0.25">
      <c r="I1274" s="3"/>
      <c r="AA1274" s="3"/>
    </row>
    <row r="1275" spans="9:27" x14ac:dyDescent="0.25">
      <c r="I1275" s="3"/>
      <c r="AA1275" s="3"/>
    </row>
    <row r="1276" spans="9:27" x14ac:dyDescent="0.25">
      <c r="I1276" s="3"/>
      <c r="AA1276" s="3"/>
    </row>
    <row r="1277" spans="9:27" x14ac:dyDescent="0.25">
      <c r="I1277" s="3"/>
      <c r="AA1277" s="3"/>
    </row>
    <row r="1278" spans="9:27" x14ac:dyDescent="0.25">
      <c r="I1278" s="3"/>
      <c r="AA1278" s="3"/>
    </row>
    <row r="1279" spans="9:27" x14ac:dyDescent="0.25">
      <c r="I1279" s="3"/>
      <c r="AA1279" s="3"/>
    </row>
    <row r="1280" spans="9:27" x14ac:dyDescent="0.25">
      <c r="I1280" s="3"/>
      <c r="AA1280" s="3"/>
    </row>
    <row r="1281" spans="9:27" x14ac:dyDescent="0.25">
      <c r="I1281" s="3"/>
      <c r="AA1281" s="3"/>
    </row>
    <row r="1282" spans="9:27" x14ac:dyDescent="0.25">
      <c r="I1282" s="3"/>
      <c r="AA1282" s="3"/>
    </row>
    <row r="1283" spans="9:27" x14ac:dyDescent="0.25">
      <c r="I1283" s="3"/>
      <c r="AA1283" s="3"/>
    </row>
    <row r="1284" spans="9:27" x14ac:dyDescent="0.25">
      <c r="I1284" s="3"/>
      <c r="AA1284" s="3"/>
    </row>
    <row r="1285" spans="9:27" x14ac:dyDescent="0.25">
      <c r="I1285" s="3"/>
      <c r="AA1285" s="3"/>
    </row>
    <row r="1286" spans="9:27" x14ac:dyDescent="0.25">
      <c r="I1286" s="3"/>
      <c r="AA1286" s="3"/>
    </row>
    <row r="1287" spans="9:27" x14ac:dyDescent="0.25">
      <c r="I1287" s="3"/>
      <c r="AA1287" s="3"/>
    </row>
    <row r="1288" spans="9:27" x14ac:dyDescent="0.25">
      <c r="I1288" s="3"/>
      <c r="AA1288" s="3"/>
    </row>
    <row r="1289" spans="9:27" x14ac:dyDescent="0.25">
      <c r="I1289" s="3"/>
      <c r="AA1289" s="3"/>
    </row>
    <row r="1290" spans="9:27" x14ac:dyDescent="0.25">
      <c r="I1290" s="3"/>
      <c r="AA1290" s="3"/>
    </row>
    <row r="1291" spans="9:27" x14ac:dyDescent="0.25">
      <c r="I1291" s="3"/>
      <c r="AA1291" s="3"/>
    </row>
    <row r="1292" spans="9:27" x14ac:dyDescent="0.25">
      <c r="I1292" s="3"/>
      <c r="AA1292" s="3"/>
    </row>
    <row r="1293" spans="9:27" x14ac:dyDescent="0.25">
      <c r="I1293" s="3"/>
      <c r="AA1293" s="3"/>
    </row>
    <row r="1294" spans="9:27" x14ac:dyDescent="0.25">
      <c r="I1294" s="3"/>
      <c r="AA1294" s="3"/>
    </row>
    <row r="1295" spans="9:27" x14ac:dyDescent="0.25">
      <c r="I1295" s="3"/>
      <c r="AA1295" s="3"/>
    </row>
    <row r="1296" spans="9:27" x14ac:dyDescent="0.25">
      <c r="I1296" s="3"/>
      <c r="AA1296" s="3"/>
    </row>
    <row r="1297" spans="9:27" x14ac:dyDescent="0.25">
      <c r="I1297" s="3"/>
      <c r="AA1297" s="3"/>
    </row>
    <row r="1298" spans="9:27" x14ac:dyDescent="0.25">
      <c r="I1298" s="3"/>
      <c r="AA1298" s="3"/>
    </row>
    <row r="1299" spans="9:27" x14ac:dyDescent="0.25">
      <c r="I1299" s="3"/>
      <c r="AA1299" s="3"/>
    </row>
    <row r="1300" spans="9:27" x14ac:dyDescent="0.25">
      <c r="I1300" s="3"/>
      <c r="AA1300" s="3"/>
    </row>
    <row r="1301" spans="9:27" x14ac:dyDescent="0.25">
      <c r="I1301" s="3"/>
      <c r="AA1301" s="3"/>
    </row>
    <row r="1302" spans="9:27" x14ac:dyDescent="0.25">
      <c r="I1302" s="3"/>
      <c r="AA1302" s="3"/>
    </row>
    <row r="1303" spans="9:27" x14ac:dyDescent="0.25">
      <c r="I1303" s="3"/>
      <c r="AA1303" s="3"/>
    </row>
    <row r="1304" spans="9:27" x14ac:dyDescent="0.25">
      <c r="I1304" s="3"/>
      <c r="AA1304" s="3"/>
    </row>
    <row r="1305" spans="9:27" x14ac:dyDescent="0.25">
      <c r="I1305" s="3"/>
      <c r="AA1305" s="3"/>
    </row>
    <row r="1306" spans="9:27" x14ac:dyDescent="0.25">
      <c r="I1306" s="3"/>
      <c r="AA1306" s="3"/>
    </row>
    <row r="1307" spans="9:27" x14ac:dyDescent="0.25">
      <c r="I1307" s="3"/>
      <c r="AA1307" s="3"/>
    </row>
    <row r="1308" spans="9:27" x14ac:dyDescent="0.25">
      <c r="I1308" s="3"/>
      <c r="AA1308" s="3"/>
    </row>
    <row r="1309" spans="9:27" x14ac:dyDescent="0.25">
      <c r="I1309" s="3"/>
      <c r="AA1309" s="3"/>
    </row>
    <row r="1310" spans="9:27" x14ac:dyDescent="0.25">
      <c r="I1310" s="3"/>
      <c r="AA1310" s="3"/>
    </row>
    <row r="1311" spans="9:27" x14ac:dyDescent="0.25">
      <c r="I1311" s="3"/>
      <c r="AA1311" s="3"/>
    </row>
    <row r="1312" spans="9:27" x14ac:dyDescent="0.25">
      <c r="I1312" s="3"/>
      <c r="AA1312" s="3"/>
    </row>
    <row r="1313" spans="9:27" x14ac:dyDescent="0.25">
      <c r="I1313" s="3"/>
      <c r="AA1313" s="3"/>
    </row>
    <row r="1314" spans="9:27" x14ac:dyDescent="0.25">
      <c r="I1314" s="3"/>
      <c r="AA1314" s="3"/>
    </row>
    <row r="1315" spans="9:27" x14ac:dyDescent="0.25">
      <c r="I1315" s="3"/>
      <c r="AA1315" s="3"/>
    </row>
    <row r="1316" spans="9:27" x14ac:dyDescent="0.25">
      <c r="I1316" s="3"/>
      <c r="AA1316" s="3"/>
    </row>
    <row r="1317" spans="9:27" x14ac:dyDescent="0.25">
      <c r="I1317" s="3"/>
      <c r="AA1317" s="3"/>
    </row>
    <row r="1318" spans="9:27" x14ac:dyDescent="0.25">
      <c r="I1318" s="3"/>
      <c r="AA1318" s="3"/>
    </row>
    <row r="1319" spans="9:27" x14ac:dyDescent="0.25">
      <c r="I1319" s="3"/>
      <c r="AA1319" s="3"/>
    </row>
    <row r="1320" spans="9:27" x14ac:dyDescent="0.25">
      <c r="I1320" s="3"/>
      <c r="AA1320" s="3"/>
    </row>
    <row r="1321" spans="9:27" x14ac:dyDescent="0.25">
      <c r="I1321" s="3"/>
      <c r="AA1321" s="3"/>
    </row>
    <row r="1322" spans="9:27" x14ac:dyDescent="0.25">
      <c r="I1322" s="3"/>
      <c r="AA1322" s="3"/>
    </row>
    <row r="1323" spans="9:27" x14ac:dyDescent="0.25">
      <c r="I1323" s="3"/>
      <c r="AA1323" s="3"/>
    </row>
    <row r="1324" spans="9:27" x14ac:dyDescent="0.25">
      <c r="I1324" s="3"/>
      <c r="AA1324" s="3"/>
    </row>
    <row r="1325" spans="9:27" x14ac:dyDescent="0.25">
      <c r="I1325" s="3"/>
      <c r="AA1325" s="3"/>
    </row>
    <row r="1326" spans="9:27" x14ac:dyDescent="0.25">
      <c r="I1326" s="3"/>
      <c r="AA1326" s="3"/>
    </row>
    <row r="1327" spans="9:27" x14ac:dyDescent="0.25">
      <c r="I1327" s="3"/>
      <c r="AA1327" s="3"/>
    </row>
    <row r="1328" spans="9:27" x14ac:dyDescent="0.25">
      <c r="I1328" s="3"/>
      <c r="AA1328" s="3"/>
    </row>
    <row r="1329" spans="9:27" x14ac:dyDescent="0.25">
      <c r="I1329" s="3"/>
      <c r="AA1329" s="3"/>
    </row>
    <row r="1330" spans="9:27" x14ac:dyDescent="0.25">
      <c r="I1330" s="3"/>
      <c r="AA1330" s="3"/>
    </row>
    <row r="1331" spans="9:27" x14ac:dyDescent="0.25">
      <c r="I1331" s="3"/>
      <c r="AA1331" s="3"/>
    </row>
    <row r="1332" spans="9:27" x14ac:dyDescent="0.25">
      <c r="I1332" s="3"/>
      <c r="AA1332" s="3"/>
    </row>
    <row r="1333" spans="9:27" x14ac:dyDescent="0.25">
      <c r="I1333" s="3"/>
      <c r="AA1333" s="3"/>
    </row>
    <row r="1334" spans="9:27" x14ac:dyDescent="0.25">
      <c r="I1334" s="3"/>
      <c r="AA1334" s="3"/>
    </row>
    <row r="1335" spans="9:27" x14ac:dyDescent="0.25">
      <c r="I1335" s="3"/>
      <c r="AA1335" s="3"/>
    </row>
    <row r="1336" spans="9:27" x14ac:dyDescent="0.25">
      <c r="I1336" s="3"/>
      <c r="AA1336" s="3"/>
    </row>
    <row r="1337" spans="9:27" x14ac:dyDescent="0.25">
      <c r="I1337" s="3"/>
      <c r="AA1337" s="3"/>
    </row>
    <row r="1338" spans="9:27" x14ac:dyDescent="0.25">
      <c r="I1338" s="3"/>
      <c r="AA1338" s="3"/>
    </row>
    <row r="1339" spans="9:27" x14ac:dyDescent="0.25">
      <c r="I1339" s="3"/>
      <c r="AA1339" s="3"/>
    </row>
    <row r="1340" spans="9:27" x14ac:dyDescent="0.25">
      <c r="I1340" s="3"/>
      <c r="AA1340" s="3"/>
    </row>
    <row r="1341" spans="9:27" x14ac:dyDescent="0.25">
      <c r="I1341" s="3"/>
      <c r="AA1341" s="3"/>
    </row>
    <row r="1342" spans="9:27" x14ac:dyDescent="0.25">
      <c r="I1342" s="3"/>
      <c r="AA1342" s="3"/>
    </row>
    <row r="1343" spans="9:27" x14ac:dyDescent="0.25">
      <c r="I1343" s="3"/>
      <c r="AA1343" s="3"/>
    </row>
    <row r="1344" spans="9:27" x14ac:dyDescent="0.25">
      <c r="I1344" s="3"/>
      <c r="AA1344" s="3"/>
    </row>
    <row r="1345" spans="9:27" x14ac:dyDescent="0.25">
      <c r="I1345" s="3"/>
      <c r="AA1345" s="3"/>
    </row>
    <row r="1346" spans="9:27" x14ac:dyDescent="0.25">
      <c r="I1346" s="3"/>
      <c r="AA1346" s="3"/>
    </row>
    <row r="1347" spans="9:27" x14ac:dyDescent="0.25">
      <c r="I1347" s="3"/>
      <c r="AA1347" s="3"/>
    </row>
    <row r="1348" spans="9:27" x14ac:dyDescent="0.25">
      <c r="I1348" s="3"/>
      <c r="AA1348" s="3"/>
    </row>
    <row r="1349" spans="9:27" x14ac:dyDescent="0.25">
      <c r="I1349" s="3"/>
      <c r="AA1349" s="3"/>
    </row>
    <row r="1350" spans="9:27" x14ac:dyDescent="0.25">
      <c r="I1350" s="3"/>
      <c r="AA1350" s="3"/>
    </row>
    <row r="1351" spans="9:27" x14ac:dyDescent="0.25">
      <c r="I1351" s="3"/>
      <c r="AA1351" s="3"/>
    </row>
    <row r="1352" spans="9:27" x14ac:dyDescent="0.25">
      <c r="I1352" s="3"/>
      <c r="AA1352" s="3"/>
    </row>
    <row r="1353" spans="9:27" x14ac:dyDescent="0.25">
      <c r="I1353" s="3"/>
      <c r="AA1353" s="3"/>
    </row>
    <row r="1354" spans="9:27" x14ac:dyDescent="0.25">
      <c r="I1354" s="3"/>
      <c r="AA1354" s="3"/>
    </row>
    <row r="1355" spans="9:27" x14ac:dyDescent="0.25">
      <c r="I1355" s="3"/>
      <c r="AA1355" s="3"/>
    </row>
    <row r="1356" spans="9:27" x14ac:dyDescent="0.25">
      <c r="I1356" s="3"/>
      <c r="AA1356" s="3"/>
    </row>
    <row r="1357" spans="9:27" x14ac:dyDescent="0.25">
      <c r="I1357" s="3"/>
      <c r="AA1357" s="3"/>
    </row>
    <row r="1358" spans="9:27" x14ac:dyDescent="0.25">
      <c r="I1358" s="3"/>
      <c r="AA1358" s="3"/>
    </row>
    <row r="1359" spans="9:27" x14ac:dyDescent="0.25">
      <c r="I1359" s="3"/>
      <c r="AA1359" s="3"/>
    </row>
    <row r="1360" spans="9:27" x14ac:dyDescent="0.25">
      <c r="I1360" s="3"/>
      <c r="AA1360" s="3"/>
    </row>
    <row r="1361" spans="9:27" x14ac:dyDescent="0.25">
      <c r="I1361" s="3"/>
      <c r="AA1361" s="3"/>
    </row>
    <row r="1362" spans="9:27" x14ac:dyDescent="0.25">
      <c r="I1362" s="3"/>
      <c r="AA1362" s="3"/>
    </row>
    <row r="1363" spans="9:27" x14ac:dyDescent="0.25">
      <c r="I1363" s="3"/>
      <c r="AA1363" s="3"/>
    </row>
    <row r="1364" spans="9:27" x14ac:dyDescent="0.25">
      <c r="I1364" s="3"/>
      <c r="AA1364" s="3"/>
    </row>
    <row r="1365" spans="9:27" x14ac:dyDescent="0.25">
      <c r="I1365" s="3"/>
      <c r="AA1365" s="3"/>
    </row>
    <row r="1366" spans="9:27" x14ac:dyDescent="0.25">
      <c r="I1366" s="3"/>
      <c r="AA1366" s="3"/>
    </row>
    <row r="1367" spans="9:27" x14ac:dyDescent="0.25">
      <c r="I1367" s="3"/>
      <c r="AA1367" s="3"/>
    </row>
    <row r="1368" spans="9:27" x14ac:dyDescent="0.25">
      <c r="I1368" s="3"/>
      <c r="AA1368" s="3"/>
    </row>
    <row r="1369" spans="9:27" x14ac:dyDescent="0.25">
      <c r="I1369" s="3"/>
      <c r="AA1369" s="3"/>
    </row>
    <row r="1370" spans="9:27" x14ac:dyDescent="0.25">
      <c r="I1370" s="3"/>
      <c r="AA1370" s="3"/>
    </row>
    <row r="1371" spans="9:27" x14ac:dyDescent="0.25">
      <c r="I1371" s="3"/>
      <c r="AA1371" s="3"/>
    </row>
    <row r="1372" spans="9:27" x14ac:dyDescent="0.25">
      <c r="I1372" s="3"/>
      <c r="AA1372" s="3"/>
    </row>
    <row r="1373" spans="9:27" x14ac:dyDescent="0.25">
      <c r="I1373" s="3"/>
      <c r="AA1373" s="3"/>
    </row>
    <row r="1374" spans="9:27" x14ac:dyDescent="0.25">
      <c r="I1374" s="3"/>
      <c r="AA1374" s="3"/>
    </row>
    <row r="1375" spans="9:27" x14ac:dyDescent="0.25">
      <c r="I1375" s="3"/>
      <c r="AA1375" s="3"/>
    </row>
    <row r="1376" spans="9:27" x14ac:dyDescent="0.25">
      <c r="I1376" s="3"/>
      <c r="AA1376" s="3"/>
    </row>
    <row r="1377" spans="9:27" x14ac:dyDescent="0.25">
      <c r="I1377" s="3"/>
      <c r="AA1377" s="3"/>
    </row>
    <row r="1378" spans="9:27" x14ac:dyDescent="0.25">
      <c r="I1378" s="3"/>
      <c r="AA1378" s="3"/>
    </row>
    <row r="1379" spans="9:27" x14ac:dyDescent="0.25">
      <c r="I1379" s="3"/>
      <c r="AA1379" s="3"/>
    </row>
    <row r="1380" spans="9:27" x14ac:dyDescent="0.25">
      <c r="I1380" s="3"/>
      <c r="AA1380" s="3"/>
    </row>
    <row r="1381" spans="9:27" x14ac:dyDescent="0.25">
      <c r="I1381" s="3"/>
      <c r="AA1381" s="3"/>
    </row>
    <row r="1382" spans="9:27" x14ac:dyDescent="0.25">
      <c r="I1382" s="3"/>
      <c r="AA1382" s="3"/>
    </row>
    <row r="1383" spans="9:27" x14ac:dyDescent="0.25">
      <c r="I1383" s="3"/>
      <c r="AA1383" s="3"/>
    </row>
    <row r="1384" spans="9:27" x14ac:dyDescent="0.25">
      <c r="I1384" s="3"/>
      <c r="AA1384" s="3"/>
    </row>
    <row r="1385" spans="9:27" x14ac:dyDescent="0.25">
      <c r="I1385" s="3"/>
      <c r="AA1385" s="3"/>
    </row>
    <row r="1386" spans="9:27" x14ac:dyDescent="0.25">
      <c r="I1386" s="3"/>
      <c r="AA1386" s="3"/>
    </row>
    <row r="1387" spans="9:27" x14ac:dyDescent="0.25">
      <c r="I1387" s="3"/>
      <c r="AA1387" s="3"/>
    </row>
    <row r="1388" spans="9:27" x14ac:dyDescent="0.25">
      <c r="I1388" s="3"/>
      <c r="AA1388" s="3"/>
    </row>
    <row r="1389" spans="9:27" x14ac:dyDescent="0.25">
      <c r="I1389" s="3"/>
      <c r="AA1389" s="3"/>
    </row>
    <row r="1390" spans="9:27" x14ac:dyDescent="0.25">
      <c r="I1390" s="3"/>
      <c r="AA1390" s="3"/>
    </row>
    <row r="1391" spans="9:27" x14ac:dyDescent="0.25">
      <c r="I1391" s="3"/>
      <c r="AA1391" s="3"/>
    </row>
    <row r="1392" spans="9:27" x14ac:dyDescent="0.25">
      <c r="I1392" s="3"/>
      <c r="AA1392" s="3"/>
    </row>
    <row r="1393" spans="9:27" x14ac:dyDescent="0.25">
      <c r="I1393" s="3"/>
      <c r="AA1393" s="3"/>
    </row>
    <row r="1394" spans="9:27" x14ac:dyDescent="0.25">
      <c r="I1394" s="3"/>
      <c r="AA1394" s="3"/>
    </row>
    <row r="1395" spans="9:27" x14ac:dyDescent="0.25">
      <c r="I1395" s="3"/>
      <c r="AA1395" s="3"/>
    </row>
    <row r="1396" spans="9:27" x14ac:dyDescent="0.25">
      <c r="I1396" s="3"/>
      <c r="AA1396" s="3"/>
    </row>
    <row r="1397" spans="9:27" x14ac:dyDescent="0.25">
      <c r="I1397" s="3"/>
      <c r="AA1397" s="3"/>
    </row>
    <row r="1398" spans="9:27" x14ac:dyDescent="0.25">
      <c r="I1398" s="3"/>
      <c r="AA1398" s="3"/>
    </row>
    <row r="1399" spans="9:27" x14ac:dyDescent="0.25">
      <c r="I1399" s="3"/>
      <c r="AA1399" s="3"/>
    </row>
    <row r="1400" spans="9:27" x14ac:dyDescent="0.25">
      <c r="I1400" s="3"/>
      <c r="AA1400" s="3"/>
    </row>
    <row r="1401" spans="9:27" x14ac:dyDescent="0.25">
      <c r="I1401" s="3"/>
      <c r="AA1401" s="3"/>
    </row>
    <row r="1402" spans="9:27" x14ac:dyDescent="0.25">
      <c r="I1402" s="3"/>
      <c r="AA1402" s="3"/>
    </row>
    <row r="1403" spans="9:27" x14ac:dyDescent="0.25">
      <c r="I1403" s="3"/>
      <c r="AA1403" s="3"/>
    </row>
    <row r="1404" spans="9:27" x14ac:dyDescent="0.25">
      <c r="I1404" s="3"/>
      <c r="AA1404" s="3"/>
    </row>
    <row r="1405" spans="9:27" x14ac:dyDescent="0.25">
      <c r="I1405" s="3"/>
      <c r="AA1405" s="3"/>
    </row>
    <row r="1406" spans="9:27" x14ac:dyDescent="0.25">
      <c r="I1406" s="3"/>
      <c r="AA1406" s="3"/>
    </row>
    <row r="1407" spans="9:27" x14ac:dyDescent="0.25">
      <c r="I1407" s="3"/>
      <c r="AA1407" s="3"/>
    </row>
    <row r="1408" spans="9:27" x14ac:dyDescent="0.25">
      <c r="I1408" s="3"/>
      <c r="AA1408" s="3"/>
    </row>
    <row r="1409" spans="9:27" x14ac:dyDescent="0.25">
      <c r="I1409" s="3"/>
      <c r="AA1409" s="3"/>
    </row>
    <row r="1410" spans="9:27" x14ac:dyDescent="0.25">
      <c r="I1410" s="3"/>
      <c r="AA1410" s="3"/>
    </row>
    <row r="1411" spans="9:27" x14ac:dyDescent="0.25">
      <c r="I1411" s="3"/>
      <c r="AA1411" s="3"/>
    </row>
    <row r="1412" spans="9:27" x14ac:dyDescent="0.25">
      <c r="I1412" s="3"/>
      <c r="AA1412" s="3"/>
    </row>
    <row r="1413" spans="9:27" x14ac:dyDescent="0.25">
      <c r="I1413" s="3"/>
      <c r="AA1413" s="3"/>
    </row>
    <row r="1414" spans="9:27" x14ac:dyDescent="0.25">
      <c r="I1414" s="3"/>
      <c r="AA1414" s="3"/>
    </row>
    <row r="1415" spans="9:27" x14ac:dyDescent="0.25">
      <c r="I1415" s="3"/>
      <c r="AA1415" s="3"/>
    </row>
    <row r="1416" spans="9:27" x14ac:dyDescent="0.25">
      <c r="I1416" s="3"/>
      <c r="AA1416" s="3"/>
    </row>
    <row r="1417" spans="9:27" x14ac:dyDescent="0.25">
      <c r="I1417" s="3"/>
      <c r="AA1417" s="3"/>
    </row>
    <row r="1418" spans="9:27" x14ac:dyDescent="0.25">
      <c r="I1418" s="3"/>
      <c r="AA1418" s="3"/>
    </row>
    <row r="1419" spans="9:27" x14ac:dyDescent="0.25">
      <c r="I1419" s="3"/>
      <c r="AA1419" s="3"/>
    </row>
    <row r="1420" spans="9:27" x14ac:dyDescent="0.25">
      <c r="I1420" s="3"/>
      <c r="AA1420" s="3"/>
    </row>
    <row r="1421" spans="9:27" x14ac:dyDescent="0.25">
      <c r="I1421" s="3"/>
      <c r="AA1421" s="3"/>
    </row>
    <row r="1422" spans="9:27" x14ac:dyDescent="0.25">
      <c r="I1422" s="3"/>
      <c r="AA1422" s="3"/>
    </row>
    <row r="1423" spans="9:27" x14ac:dyDescent="0.25">
      <c r="I1423" s="3"/>
      <c r="AA1423" s="3"/>
    </row>
    <row r="1424" spans="9:27" x14ac:dyDescent="0.25">
      <c r="I1424" s="3"/>
      <c r="AA1424" s="3"/>
    </row>
    <row r="1425" spans="9:27" x14ac:dyDescent="0.25">
      <c r="I1425" s="3"/>
      <c r="AA1425" s="3"/>
    </row>
    <row r="1426" spans="9:27" x14ac:dyDescent="0.25">
      <c r="I1426" s="3"/>
      <c r="AA1426" s="3"/>
    </row>
    <row r="1427" spans="9:27" x14ac:dyDescent="0.25">
      <c r="I1427" s="3"/>
      <c r="AA1427" s="3"/>
    </row>
    <row r="1428" spans="9:27" x14ac:dyDescent="0.25">
      <c r="I1428" s="3"/>
      <c r="AA1428" s="3"/>
    </row>
    <row r="1429" spans="9:27" x14ac:dyDescent="0.25">
      <c r="I1429" s="3"/>
      <c r="AA1429" s="3"/>
    </row>
    <row r="1430" spans="9:27" x14ac:dyDescent="0.25">
      <c r="I1430" s="3"/>
      <c r="AA1430" s="3"/>
    </row>
    <row r="1431" spans="9:27" x14ac:dyDescent="0.25">
      <c r="I1431" s="3"/>
      <c r="AA1431" s="3"/>
    </row>
    <row r="1432" spans="9:27" x14ac:dyDescent="0.25">
      <c r="I1432" s="3"/>
      <c r="AA1432" s="3"/>
    </row>
    <row r="1433" spans="9:27" x14ac:dyDescent="0.25">
      <c r="I1433" s="3"/>
      <c r="AA1433" s="3"/>
    </row>
    <row r="1434" spans="9:27" x14ac:dyDescent="0.25">
      <c r="I1434" s="3"/>
      <c r="AA1434" s="3"/>
    </row>
    <row r="1435" spans="9:27" x14ac:dyDescent="0.25">
      <c r="I1435" s="3"/>
      <c r="AA1435" s="3"/>
    </row>
    <row r="1436" spans="9:27" x14ac:dyDescent="0.25">
      <c r="I1436" s="3"/>
      <c r="AA1436" s="3"/>
    </row>
    <row r="1437" spans="9:27" x14ac:dyDescent="0.25">
      <c r="I1437" s="3"/>
      <c r="AA1437" s="3"/>
    </row>
    <row r="1438" spans="9:27" x14ac:dyDescent="0.25">
      <c r="I1438" s="3"/>
      <c r="AA1438" s="3"/>
    </row>
    <row r="1439" spans="9:27" x14ac:dyDescent="0.25">
      <c r="I1439" s="3"/>
      <c r="AA1439" s="3"/>
    </row>
    <row r="1440" spans="9:27" x14ac:dyDescent="0.25">
      <c r="I1440" s="3"/>
      <c r="AA1440" s="3"/>
    </row>
    <row r="1441" spans="9:27" x14ac:dyDescent="0.25">
      <c r="I1441" s="3"/>
      <c r="AA1441" s="3"/>
    </row>
    <row r="1442" spans="9:27" x14ac:dyDescent="0.25">
      <c r="I1442" s="3"/>
      <c r="AA1442" s="3"/>
    </row>
    <row r="1443" spans="9:27" x14ac:dyDescent="0.25">
      <c r="I1443" s="3"/>
      <c r="AA1443" s="3"/>
    </row>
    <row r="1444" spans="9:27" x14ac:dyDescent="0.25">
      <c r="I1444" s="3"/>
      <c r="AA1444" s="3"/>
    </row>
    <row r="1445" spans="9:27" x14ac:dyDescent="0.25">
      <c r="I1445" s="3"/>
      <c r="AA1445" s="3"/>
    </row>
    <row r="1446" spans="9:27" x14ac:dyDescent="0.25">
      <c r="I1446" s="3"/>
      <c r="AA1446" s="3"/>
    </row>
    <row r="1447" spans="9:27" x14ac:dyDescent="0.25">
      <c r="I1447" s="3"/>
      <c r="AA1447" s="3"/>
    </row>
    <row r="1448" spans="9:27" x14ac:dyDescent="0.25">
      <c r="I1448" s="3"/>
      <c r="AA1448" s="3"/>
    </row>
    <row r="1449" spans="9:27" x14ac:dyDescent="0.25">
      <c r="I1449" s="3"/>
      <c r="AA1449" s="3"/>
    </row>
    <row r="1450" spans="9:27" x14ac:dyDescent="0.25">
      <c r="I1450" s="3"/>
      <c r="AA1450" s="3"/>
    </row>
    <row r="1451" spans="9:27" x14ac:dyDescent="0.25">
      <c r="I1451" s="3"/>
      <c r="AA1451" s="3"/>
    </row>
    <row r="1452" spans="9:27" x14ac:dyDescent="0.25">
      <c r="I1452" s="3"/>
      <c r="AA1452" s="3"/>
    </row>
    <row r="1453" spans="9:27" x14ac:dyDescent="0.25">
      <c r="I1453" s="3"/>
      <c r="AA1453" s="3"/>
    </row>
    <row r="1454" spans="9:27" x14ac:dyDescent="0.25">
      <c r="I1454" s="3"/>
      <c r="AA1454" s="3"/>
    </row>
    <row r="1455" spans="9:27" x14ac:dyDescent="0.25">
      <c r="I1455" s="3"/>
      <c r="AA1455" s="3"/>
    </row>
    <row r="1456" spans="9:27" x14ac:dyDescent="0.25">
      <c r="I1456" s="3"/>
      <c r="AA1456" s="3"/>
    </row>
    <row r="1457" spans="9:27" x14ac:dyDescent="0.25">
      <c r="I1457" s="3"/>
      <c r="AA1457" s="3"/>
    </row>
    <row r="1458" spans="9:27" x14ac:dyDescent="0.25">
      <c r="I1458" s="3"/>
      <c r="AA1458" s="3"/>
    </row>
    <row r="1459" spans="9:27" x14ac:dyDescent="0.25">
      <c r="I1459" s="3"/>
      <c r="AA1459" s="3"/>
    </row>
    <row r="1460" spans="9:27" x14ac:dyDescent="0.25">
      <c r="I1460" s="3"/>
      <c r="AA1460" s="3"/>
    </row>
    <row r="1461" spans="9:27" x14ac:dyDescent="0.25">
      <c r="I1461" s="3"/>
      <c r="AA1461" s="3"/>
    </row>
    <row r="1462" spans="9:27" x14ac:dyDescent="0.25">
      <c r="I1462" s="3"/>
      <c r="AA1462" s="3"/>
    </row>
    <row r="1463" spans="9:27" x14ac:dyDescent="0.25">
      <c r="I1463" s="3"/>
      <c r="AA1463" s="3"/>
    </row>
    <row r="1464" spans="9:27" x14ac:dyDescent="0.25">
      <c r="I1464" s="3"/>
      <c r="AA1464" s="3"/>
    </row>
    <row r="1465" spans="9:27" x14ac:dyDescent="0.25">
      <c r="I1465" s="3"/>
      <c r="AA1465" s="3"/>
    </row>
    <row r="1466" spans="9:27" x14ac:dyDescent="0.25">
      <c r="I1466" s="3"/>
      <c r="AA1466" s="3"/>
    </row>
    <row r="1467" spans="9:27" x14ac:dyDescent="0.25">
      <c r="I1467" s="3"/>
      <c r="AA1467" s="3"/>
    </row>
    <row r="1468" spans="9:27" x14ac:dyDescent="0.25">
      <c r="I1468" s="3"/>
      <c r="AA1468" s="3"/>
    </row>
    <row r="1469" spans="9:27" x14ac:dyDescent="0.25">
      <c r="I1469" s="3"/>
      <c r="AA1469" s="3"/>
    </row>
    <row r="1470" spans="9:27" x14ac:dyDescent="0.25">
      <c r="I1470" s="3"/>
      <c r="AA1470" s="3"/>
    </row>
    <row r="1471" spans="9:27" x14ac:dyDescent="0.25">
      <c r="I1471" s="3"/>
      <c r="AA1471" s="3"/>
    </row>
    <row r="1472" spans="9:27" x14ac:dyDescent="0.25">
      <c r="I1472" s="3"/>
      <c r="AA1472" s="3"/>
    </row>
    <row r="1473" spans="9:27" x14ac:dyDescent="0.25">
      <c r="I1473" s="3"/>
      <c r="AA1473" s="3"/>
    </row>
    <row r="1474" spans="9:27" x14ac:dyDescent="0.25">
      <c r="I1474" s="3"/>
      <c r="AA1474" s="3"/>
    </row>
    <row r="1475" spans="9:27" x14ac:dyDescent="0.25">
      <c r="I1475" s="3"/>
      <c r="AA1475" s="3"/>
    </row>
    <row r="1476" spans="9:27" x14ac:dyDescent="0.25">
      <c r="I1476" s="3"/>
      <c r="AA1476" s="3"/>
    </row>
    <row r="1477" spans="9:27" x14ac:dyDescent="0.25">
      <c r="I1477" s="3"/>
      <c r="AA1477" s="3"/>
    </row>
    <row r="1478" spans="9:27" x14ac:dyDescent="0.25">
      <c r="I1478" s="3"/>
      <c r="AA1478" s="3"/>
    </row>
    <row r="1479" spans="9:27" x14ac:dyDescent="0.25">
      <c r="I1479" s="3"/>
      <c r="AA1479" s="3"/>
    </row>
    <row r="1480" spans="9:27" x14ac:dyDescent="0.25">
      <c r="I1480" s="3"/>
      <c r="AA1480" s="3"/>
    </row>
    <row r="1481" spans="9:27" x14ac:dyDescent="0.25">
      <c r="I1481" s="3"/>
      <c r="AA1481" s="3"/>
    </row>
    <row r="1482" spans="9:27" x14ac:dyDescent="0.25">
      <c r="I1482" s="3"/>
      <c r="AA1482" s="3"/>
    </row>
    <row r="1483" spans="9:27" x14ac:dyDescent="0.25">
      <c r="I1483" s="3"/>
      <c r="AA1483" s="3"/>
    </row>
    <row r="1484" spans="9:27" x14ac:dyDescent="0.25">
      <c r="I1484" s="3"/>
      <c r="AA1484" s="3"/>
    </row>
    <row r="1485" spans="9:27" x14ac:dyDescent="0.25">
      <c r="I1485" s="3"/>
      <c r="AA1485" s="3"/>
    </row>
    <row r="1486" spans="9:27" x14ac:dyDescent="0.25">
      <c r="I1486" s="3"/>
      <c r="AA1486" s="3"/>
    </row>
    <row r="1487" spans="9:27" x14ac:dyDescent="0.25">
      <c r="I1487" s="3"/>
      <c r="AA1487" s="3"/>
    </row>
    <row r="1488" spans="9:27" x14ac:dyDescent="0.25">
      <c r="I1488" s="3"/>
      <c r="AA1488" s="3"/>
    </row>
    <row r="1489" spans="9:27" x14ac:dyDescent="0.25">
      <c r="I1489" s="3"/>
      <c r="AA1489" s="3"/>
    </row>
    <row r="1490" spans="9:27" x14ac:dyDescent="0.25">
      <c r="I1490" s="3"/>
      <c r="AA1490" s="3"/>
    </row>
    <row r="1491" spans="9:27" x14ac:dyDescent="0.25">
      <c r="I1491" s="3"/>
      <c r="AA1491" s="3"/>
    </row>
    <row r="1492" spans="9:27" x14ac:dyDescent="0.25">
      <c r="I1492" s="3"/>
      <c r="AA1492" s="3"/>
    </row>
    <row r="1493" spans="9:27" x14ac:dyDescent="0.25">
      <c r="I1493" s="3"/>
      <c r="AA1493" s="3"/>
    </row>
    <row r="1494" spans="9:27" x14ac:dyDescent="0.25">
      <c r="I1494" s="3"/>
      <c r="AA1494" s="3"/>
    </row>
    <row r="1495" spans="9:27" x14ac:dyDescent="0.25">
      <c r="I1495" s="3"/>
      <c r="AA1495" s="3"/>
    </row>
    <row r="1496" spans="9:27" x14ac:dyDescent="0.25">
      <c r="I1496" s="3"/>
      <c r="AA1496" s="3"/>
    </row>
    <row r="1497" spans="9:27" x14ac:dyDescent="0.25">
      <c r="I1497" s="3"/>
      <c r="AA1497" s="3"/>
    </row>
    <row r="1498" spans="9:27" x14ac:dyDescent="0.25">
      <c r="I1498" s="3"/>
      <c r="AA1498" s="3"/>
    </row>
    <row r="1499" spans="9:27" x14ac:dyDescent="0.25">
      <c r="I1499" s="3"/>
      <c r="AA1499" s="3"/>
    </row>
    <row r="1500" spans="9:27" x14ac:dyDescent="0.25">
      <c r="I1500" s="3"/>
      <c r="AA1500" s="3"/>
    </row>
    <row r="1501" spans="9:27" x14ac:dyDescent="0.25">
      <c r="I1501" s="3"/>
      <c r="AA1501" s="3"/>
    </row>
    <row r="1502" spans="9:27" x14ac:dyDescent="0.25">
      <c r="I1502" s="3"/>
      <c r="AA1502" s="3"/>
    </row>
    <row r="1503" spans="9:27" x14ac:dyDescent="0.25">
      <c r="I1503" s="3"/>
      <c r="AA1503" s="3"/>
    </row>
    <row r="1504" spans="9:27" x14ac:dyDescent="0.25">
      <c r="I1504" s="3"/>
      <c r="AA1504" s="3"/>
    </row>
    <row r="1505" spans="9:27" x14ac:dyDescent="0.25">
      <c r="I1505" s="3"/>
      <c r="AA1505" s="3"/>
    </row>
    <row r="1506" spans="9:27" x14ac:dyDescent="0.25">
      <c r="I1506" s="3"/>
      <c r="AA1506" s="3"/>
    </row>
    <row r="1507" spans="9:27" x14ac:dyDescent="0.25">
      <c r="I1507" s="3"/>
      <c r="AA1507" s="3"/>
    </row>
    <row r="1508" spans="9:27" x14ac:dyDescent="0.25">
      <c r="I1508" s="3"/>
      <c r="AA1508" s="3"/>
    </row>
    <row r="1509" spans="9:27" x14ac:dyDescent="0.25">
      <c r="I1509" s="3"/>
      <c r="AA1509" s="3"/>
    </row>
    <row r="1510" spans="9:27" x14ac:dyDescent="0.25">
      <c r="I1510" s="3"/>
      <c r="AA1510" s="3"/>
    </row>
    <row r="1511" spans="9:27" x14ac:dyDescent="0.25">
      <c r="I1511" s="3"/>
      <c r="AA1511" s="3"/>
    </row>
    <row r="1512" spans="9:27" x14ac:dyDescent="0.25">
      <c r="I1512" s="3"/>
      <c r="AA1512" s="3"/>
    </row>
    <row r="1513" spans="9:27" x14ac:dyDescent="0.25">
      <c r="I1513" s="3"/>
      <c r="AA1513" s="3"/>
    </row>
    <row r="1514" spans="9:27" x14ac:dyDescent="0.25">
      <c r="I1514" s="3"/>
      <c r="AA1514" s="3"/>
    </row>
    <row r="1515" spans="9:27" x14ac:dyDescent="0.25">
      <c r="I1515" s="3"/>
      <c r="AA1515" s="3"/>
    </row>
    <row r="1516" spans="9:27" x14ac:dyDescent="0.25">
      <c r="I1516" s="3"/>
      <c r="AA1516" s="3"/>
    </row>
    <row r="1517" spans="9:27" x14ac:dyDescent="0.25">
      <c r="I1517" s="3"/>
      <c r="AA1517" s="3"/>
    </row>
    <row r="1518" spans="9:27" x14ac:dyDescent="0.25">
      <c r="I1518" s="3"/>
      <c r="AA1518" s="3"/>
    </row>
    <row r="1519" spans="9:27" x14ac:dyDescent="0.25">
      <c r="I1519" s="3"/>
      <c r="AA1519" s="3"/>
    </row>
    <row r="1520" spans="9:27" x14ac:dyDescent="0.25">
      <c r="I1520" s="3"/>
      <c r="AA1520" s="3"/>
    </row>
    <row r="1521" spans="9:27" x14ac:dyDescent="0.25">
      <c r="I1521" s="3"/>
      <c r="AA1521" s="3"/>
    </row>
    <row r="1522" spans="9:27" x14ac:dyDescent="0.25">
      <c r="I1522" s="3"/>
      <c r="AA1522" s="3"/>
    </row>
    <row r="1523" spans="9:27" x14ac:dyDescent="0.25">
      <c r="I1523" s="3"/>
      <c r="AA1523" s="3"/>
    </row>
    <row r="1524" spans="9:27" x14ac:dyDescent="0.25">
      <c r="I1524" s="3"/>
      <c r="AA1524" s="3"/>
    </row>
    <row r="1525" spans="9:27" x14ac:dyDescent="0.25">
      <c r="I1525" s="3"/>
      <c r="AA1525" s="3"/>
    </row>
    <row r="1526" spans="9:27" x14ac:dyDescent="0.25">
      <c r="I1526" s="3"/>
      <c r="AA1526" s="3"/>
    </row>
    <row r="1527" spans="9:27" x14ac:dyDescent="0.25">
      <c r="I1527" s="3"/>
      <c r="AA1527" s="3"/>
    </row>
    <row r="1528" spans="9:27" x14ac:dyDescent="0.25">
      <c r="I1528" s="3"/>
      <c r="AA1528" s="3"/>
    </row>
    <row r="1529" spans="9:27" x14ac:dyDescent="0.25">
      <c r="I1529" s="3"/>
      <c r="AA1529" s="3"/>
    </row>
    <row r="1530" spans="9:27" x14ac:dyDescent="0.25">
      <c r="I1530" s="3"/>
      <c r="AA1530" s="3"/>
    </row>
    <row r="1531" spans="9:27" x14ac:dyDescent="0.25">
      <c r="I1531" s="3"/>
      <c r="AA1531" s="3"/>
    </row>
    <row r="1532" spans="9:27" x14ac:dyDescent="0.25">
      <c r="I1532" s="3"/>
      <c r="AA1532" s="3"/>
    </row>
    <row r="1533" spans="9:27" x14ac:dyDescent="0.25">
      <c r="I1533" s="3"/>
      <c r="AA1533" s="3"/>
    </row>
    <row r="1534" spans="9:27" x14ac:dyDescent="0.25">
      <c r="I1534" s="3"/>
      <c r="AA1534" s="3"/>
    </row>
    <row r="1535" spans="9:27" x14ac:dyDescent="0.25">
      <c r="I1535" s="3"/>
      <c r="AA1535" s="3"/>
    </row>
    <row r="1536" spans="9:27" x14ac:dyDescent="0.25">
      <c r="I1536" s="3"/>
      <c r="AA1536" s="3"/>
    </row>
    <row r="1537" spans="9:27" x14ac:dyDescent="0.25">
      <c r="I1537" s="3"/>
      <c r="AA1537" s="3"/>
    </row>
    <row r="1538" spans="9:27" x14ac:dyDescent="0.25">
      <c r="I1538" s="3"/>
      <c r="AA1538" s="3"/>
    </row>
    <row r="1539" spans="9:27" x14ac:dyDescent="0.25">
      <c r="I1539" s="3"/>
      <c r="AA1539" s="3"/>
    </row>
    <row r="1540" spans="9:27" x14ac:dyDescent="0.25">
      <c r="I1540" s="3"/>
      <c r="AA1540" s="3"/>
    </row>
    <row r="1541" spans="9:27" x14ac:dyDescent="0.25">
      <c r="I1541" s="3"/>
      <c r="AA1541" s="3"/>
    </row>
    <row r="1542" spans="9:27" x14ac:dyDescent="0.25">
      <c r="I1542" s="3"/>
      <c r="AA1542" s="3"/>
    </row>
    <row r="1543" spans="9:27" x14ac:dyDescent="0.25">
      <c r="I1543" s="3"/>
      <c r="AA1543" s="3"/>
    </row>
    <row r="1544" spans="9:27" x14ac:dyDescent="0.25">
      <c r="I1544" s="3"/>
      <c r="AA1544" s="3"/>
    </row>
    <row r="1545" spans="9:27" x14ac:dyDescent="0.25">
      <c r="I1545" s="3"/>
      <c r="AA1545" s="3"/>
    </row>
    <row r="1546" spans="9:27" x14ac:dyDescent="0.25">
      <c r="I1546" s="3"/>
      <c r="AA1546" s="3"/>
    </row>
    <row r="1547" spans="9:27" x14ac:dyDescent="0.25">
      <c r="I1547" s="3"/>
      <c r="AA1547" s="3"/>
    </row>
    <row r="1548" spans="9:27" x14ac:dyDescent="0.25">
      <c r="I1548" s="3"/>
      <c r="AA1548" s="3"/>
    </row>
    <row r="1549" spans="9:27" x14ac:dyDescent="0.25">
      <c r="I1549" s="3"/>
      <c r="AA1549" s="3"/>
    </row>
    <row r="1550" spans="9:27" x14ac:dyDescent="0.25">
      <c r="I1550" s="3"/>
      <c r="AA1550" s="3"/>
    </row>
    <row r="1551" spans="9:27" x14ac:dyDescent="0.25">
      <c r="I1551" s="3"/>
      <c r="AA1551" s="3"/>
    </row>
    <row r="1552" spans="9:27" x14ac:dyDescent="0.25">
      <c r="I1552" s="3"/>
      <c r="AA1552" s="3"/>
    </row>
    <row r="1553" spans="9:27" x14ac:dyDescent="0.25">
      <c r="I1553" s="3"/>
      <c r="AA1553" s="3"/>
    </row>
    <row r="1554" spans="9:27" x14ac:dyDescent="0.25">
      <c r="I1554" s="3"/>
      <c r="AA1554" s="3"/>
    </row>
    <row r="1555" spans="9:27" x14ac:dyDescent="0.25">
      <c r="I1555" s="3"/>
      <c r="AA1555" s="3"/>
    </row>
    <row r="1556" spans="9:27" x14ac:dyDescent="0.25">
      <c r="I1556" s="3"/>
      <c r="AA1556" s="3"/>
    </row>
    <row r="1557" spans="9:27" x14ac:dyDescent="0.25">
      <c r="I1557" s="3"/>
      <c r="AA1557" s="3"/>
    </row>
    <row r="1558" spans="9:27" x14ac:dyDescent="0.25">
      <c r="I1558" s="3"/>
      <c r="AA1558" s="3"/>
    </row>
    <row r="1559" spans="9:27" x14ac:dyDescent="0.25">
      <c r="I1559" s="3"/>
      <c r="AA1559" s="3"/>
    </row>
    <row r="1560" spans="9:27" x14ac:dyDescent="0.25">
      <c r="I1560" s="3"/>
      <c r="AA1560" s="3"/>
    </row>
    <row r="1561" spans="9:27" x14ac:dyDescent="0.25">
      <c r="I1561" s="3"/>
      <c r="AA1561" s="3"/>
    </row>
    <row r="1562" spans="9:27" x14ac:dyDescent="0.25">
      <c r="I1562" s="3"/>
      <c r="AA1562" s="3"/>
    </row>
    <row r="1563" spans="9:27" x14ac:dyDescent="0.25">
      <c r="I1563" s="3"/>
      <c r="AA1563" s="3"/>
    </row>
    <row r="1564" spans="9:27" x14ac:dyDescent="0.25">
      <c r="I1564" s="3"/>
      <c r="AA1564" s="3"/>
    </row>
    <row r="1565" spans="9:27" x14ac:dyDescent="0.25">
      <c r="I1565" s="3"/>
      <c r="AA1565" s="3"/>
    </row>
    <row r="1566" spans="9:27" x14ac:dyDescent="0.25">
      <c r="I1566" s="3"/>
      <c r="AA1566" s="3"/>
    </row>
    <row r="1567" spans="9:27" x14ac:dyDescent="0.25">
      <c r="I1567" s="3"/>
      <c r="AA1567" s="3"/>
    </row>
    <row r="1568" spans="9:27" x14ac:dyDescent="0.25">
      <c r="I1568" s="3"/>
      <c r="AA1568" s="3"/>
    </row>
    <row r="1569" spans="9:27" x14ac:dyDescent="0.25">
      <c r="I1569" s="3"/>
      <c r="AA1569" s="3"/>
    </row>
    <row r="1570" spans="9:27" x14ac:dyDescent="0.25">
      <c r="I1570" s="3"/>
      <c r="AA1570" s="3"/>
    </row>
    <row r="1571" spans="9:27" x14ac:dyDescent="0.25">
      <c r="I1571" s="3"/>
      <c r="AA1571" s="3"/>
    </row>
    <row r="1572" spans="9:27" x14ac:dyDescent="0.25">
      <c r="I1572" s="3"/>
      <c r="AA1572" s="3"/>
    </row>
    <row r="1573" spans="9:27" x14ac:dyDescent="0.25">
      <c r="I1573" s="3"/>
      <c r="AA1573" s="3"/>
    </row>
    <row r="1574" spans="9:27" x14ac:dyDescent="0.25">
      <c r="I1574" s="3"/>
      <c r="AA1574" s="3"/>
    </row>
    <row r="1575" spans="9:27" x14ac:dyDescent="0.25">
      <c r="I1575" s="3"/>
      <c r="AA1575" s="3"/>
    </row>
    <row r="1576" spans="9:27" x14ac:dyDescent="0.25">
      <c r="I1576" s="3"/>
      <c r="AA1576" s="3"/>
    </row>
    <row r="1577" spans="9:27" x14ac:dyDescent="0.25">
      <c r="I1577" s="3"/>
      <c r="AA1577" s="3"/>
    </row>
    <row r="1578" spans="9:27" x14ac:dyDescent="0.25">
      <c r="I1578" s="3"/>
      <c r="AA1578" s="3"/>
    </row>
    <row r="1579" spans="9:27" x14ac:dyDescent="0.25">
      <c r="I1579" s="3"/>
      <c r="AA1579" s="3"/>
    </row>
    <row r="1580" spans="9:27" x14ac:dyDescent="0.25">
      <c r="I1580" s="3"/>
      <c r="AA1580" s="3"/>
    </row>
    <row r="1581" spans="9:27" x14ac:dyDescent="0.25">
      <c r="I1581" s="3"/>
      <c r="AA1581" s="3"/>
    </row>
    <row r="1582" spans="9:27" x14ac:dyDescent="0.25">
      <c r="I1582" s="3"/>
      <c r="AA1582" s="3"/>
    </row>
    <row r="1583" spans="9:27" x14ac:dyDescent="0.25">
      <c r="I1583" s="3"/>
      <c r="AA1583" s="3"/>
    </row>
    <row r="1584" spans="9:27" x14ac:dyDescent="0.25">
      <c r="I1584" s="3"/>
      <c r="AA1584" s="3"/>
    </row>
    <row r="1585" spans="9:27" x14ac:dyDescent="0.25">
      <c r="I1585" s="3"/>
      <c r="AA1585" s="3"/>
    </row>
    <row r="1586" spans="9:27" x14ac:dyDescent="0.25">
      <c r="I1586" s="3"/>
      <c r="AA1586" s="3"/>
    </row>
    <row r="1587" spans="9:27" x14ac:dyDescent="0.25">
      <c r="I1587" s="3"/>
      <c r="AA1587" s="3"/>
    </row>
    <row r="1588" spans="9:27" x14ac:dyDescent="0.25">
      <c r="I1588" s="3"/>
      <c r="AA1588" s="3"/>
    </row>
    <row r="1589" spans="9:27" x14ac:dyDescent="0.25">
      <c r="I1589" s="3"/>
      <c r="AA1589" s="3"/>
    </row>
    <row r="1590" spans="9:27" x14ac:dyDescent="0.25">
      <c r="I1590" s="3"/>
      <c r="AA1590" s="3"/>
    </row>
    <row r="1591" spans="9:27" x14ac:dyDescent="0.25">
      <c r="I1591" s="3"/>
      <c r="AA1591" s="3"/>
    </row>
    <row r="1592" spans="9:27" x14ac:dyDescent="0.25">
      <c r="I1592" s="3"/>
      <c r="AA1592" s="3"/>
    </row>
    <row r="1593" spans="9:27" x14ac:dyDescent="0.25">
      <c r="I1593" s="3"/>
      <c r="AA1593" s="3"/>
    </row>
    <row r="1594" spans="9:27" x14ac:dyDescent="0.25">
      <c r="I1594" s="3"/>
      <c r="AA1594" s="3"/>
    </row>
    <row r="1595" spans="9:27" x14ac:dyDescent="0.25">
      <c r="I1595" s="3"/>
      <c r="AA1595" s="3"/>
    </row>
    <row r="1596" spans="9:27" x14ac:dyDescent="0.25">
      <c r="I1596" s="3"/>
      <c r="AA1596" s="3"/>
    </row>
    <row r="1597" spans="9:27" x14ac:dyDescent="0.25">
      <c r="I1597" s="3"/>
      <c r="AA1597" s="3"/>
    </row>
    <row r="1598" spans="9:27" x14ac:dyDescent="0.25">
      <c r="I1598" s="3"/>
      <c r="AA1598" s="3"/>
    </row>
    <row r="1599" spans="9:27" x14ac:dyDescent="0.25">
      <c r="I1599" s="3"/>
      <c r="AA1599" s="3"/>
    </row>
    <row r="1600" spans="9:27" x14ac:dyDescent="0.25">
      <c r="I1600" s="3"/>
      <c r="AA1600" s="3"/>
    </row>
    <row r="1601" spans="9:27" x14ac:dyDescent="0.25">
      <c r="I1601" s="3"/>
      <c r="AA1601" s="3"/>
    </row>
    <row r="1602" spans="9:27" x14ac:dyDescent="0.25">
      <c r="I1602" s="3"/>
      <c r="AA1602" s="3"/>
    </row>
    <row r="1603" spans="9:27" x14ac:dyDescent="0.25">
      <c r="I1603" s="3"/>
      <c r="AA1603" s="3"/>
    </row>
    <row r="1604" spans="9:27" x14ac:dyDescent="0.25">
      <c r="I1604" s="3"/>
      <c r="AA1604" s="3"/>
    </row>
    <row r="1605" spans="9:27" x14ac:dyDescent="0.25">
      <c r="I1605" s="3"/>
      <c r="AA1605" s="3"/>
    </row>
    <row r="1606" spans="9:27" x14ac:dyDescent="0.25">
      <c r="I1606" s="3"/>
      <c r="AA1606" s="3"/>
    </row>
    <row r="1607" spans="9:27" x14ac:dyDescent="0.25">
      <c r="I1607" s="3"/>
      <c r="AA1607" s="3"/>
    </row>
    <row r="1608" spans="9:27" x14ac:dyDescent="0.25">
      <c r="I1608" s="3"/>
      <c r="AA1608" s="3"/>
    </row>
    <row r="1609" spans="9:27" x14ac:dyDescent="0.25">
      <c r="I1609" s="3"/>
      <c r="AA1609" s="3"/>
    </row>
    <row r="1610" spans="9:27" x14ac:dyDescent="0.25">
      <c r="I1610" s="3"/>
      <c r="AA1610" s="3"/>
    </row>
    <row r="1611" spans="9:27" x14ac:dyDescent="0.25">
      <c r="I1611" s="3"/>
      <c r="AA1611" s="3"/>
    </row>
    <row r="1612" spans="9:27" x14ac:dyDescent="0.25">
      <c r="I1612" s="3"/>
      <c r="AA1612" s="3"/>
    </row>
    <row r="1613" spans="9:27" x14ac:dyDescent="0.25">
      <c r="I1613" s="3"/>
      <c r="AA1613" s="3"/>
    </row>
    <row r="1614" spans="9:27" x14ac:dyDescent="0.25">
      <c r="I1614" s="3"/>
      <c r="AA1614" s="3"/>
    </row>
    <row r="1615" spans="9:27" x14ac:dyDescent="0.25">
      <c r="I1615" s="3"/>
      <c r="AA1615" s="3"/>
    </row>
    <row r="1616" spans="9:27" x14ac:dyDescent="0.25">
      <c r="I1616" s="3"/>
      <c r="AA1616" s="3"/>
    </row>
    <row r="1617" spans="9:27" x14ac:dyDescent="0.25">
      <c r="I1617" s="3"/>
      <c r="AA1617" s="3"/>
    </row>
    <row r="1618" spans="9:27" x14ac:dyDescent="0.25">
      <c r="I1618" s="3"/>
      <c r="AA1618" s="3"/>
    </row>
    <row r="1619" spans="9:27" x14ac:dyDescent="0.25">
      <c r="I1619" s="3"/>
      <c r="AA1619" s="3"/>
    </row>
    <row r="1620" spans="9:27" x14ac:dyDescent="0.25">
      <c r="I1620" s="3"/>
      <c r="AA1620" s="3"/>
    </row>
    <row r="1621" spans="9:27" x14ac:dyDescent="0.25">
      <c r="I1621" s="3"/>
      <c r="AA1621" s="3"/>
    </row>
    <row r="1622" spans="9:27" x14ac:dyDescent="0.25">
      <c r="I1622" s="3"/>
      <c r="AA1622" s="3"/>
    </row>
    <row r="1623" spans="9:27" x14ac:dyDescent="0.25">
      <c r="I1623" s="3"/>
      <c r="AA1623" s="3"/>
    </row>
    <row r="1624" spans="9:27" x14ac:dyDescent="0.25">
      <c r="I1624" s="3"/>
      <c r="AA1624" s="3"/>
    </row>
    <row r="1625" spans="9:27" x14ac:dyDescent="0.25">
      <c r="I1625" s="3"/>
      <c r="AA1625" s="3"/>
    </row>
    <row r="1626" spans="9:27" x14ac:dyDescent="0.25">
      <c r="I1626" s="3"/>
      <c r="AA1626" s="3"/>
    </row>
    <row r="1627" spans="9:27" x14ac:dyDescent="0.25">
      <c r="I1627" s="3"/>
      <c r="AA1627" s="3"/>
    </row>
    <row r="1628" spans="9:27" x14ac:dyDescent="0.25">
      <c r="I1628" s="3"/>
      <c r="AA1628" s="3"/>
    </row>
    <row r="1629" spans="9:27" x14ac:dyDescent="0.25">
      <c r="I1629" s="3"/>
      <c r="AA1629" s="3"/>
    </row>
    <row r="1630" spans="9:27" x14ac:dyDescent="0.25">
      <c r="I1630" s="3"/>
      <c r="AA1630" s="3"/>
    </row>
    <row r="1631" spans="9:27" x14ac:dyDescent="0.25">
      <c r="I1631" s="3"/>
      <c r="AA1631" s="3"/>
    </row>
    <row r="1632" spans="9:27" x14ac:dyDescent="0.25">
      <c r="I1632" s="3"/>
      <c r="AA1632" s="3"/>
    </row>
    <row r="1633" spans="9:27" x14ac:dyDescent="0.25">
      <c r="I1633" s="3"/>
      <c r="AA1633" s="3"/>
    </row>
    <row r="1634" spans="9:27" x14ac:dyDescent="0.25">
      <c r="I1634" s="3"/>
      <c r="AA1634" s="3"/>
    </row>
    <row r="1635" spans="9:27" x14ac:dyDescent="0.25">
      <c r="I1635" s="3"/>
      <c r="AA1635" s="3"/>
    </row>
    <row r="1636" spans="9:27" x14ac:dyDescent="0.25">
      <c r="I1636" s="3"/>
      <c r="AA1636" s="3"/>
    </row>
    <row r="1637" spans="9:27" x14ac:dyDescent="0.25">
      <c r="I1637" s="3"/>
      <c r="AA1637" s="3"/>
    </row>
    <row r="1638" spans="9:27" x14ac:dyDescent="0.25">
      <c r="I1638" s="3"/>
      <c r="AA1638" s="3"/>
    </row>
    <row r="1639" spans="9:27" x14ac:dyDescent="0.25">
      <c r="I1639" s="3"/>
      <c r="AA1639" s="3"/>
    </row>
    <row r="1640" spans="9:27" x14ac:dyDescent="0.25">
      <c r="I1640" s="3"/>
      <c r="AA1640" s="3"/>
    </row>
    <row r="1641" spans="9:27" x14ac:dyDescent="0.25">
      <c r="I1641" s="3"/>
      <c r="AA1641" s="3"/>
    </row>
    <row r="1642" spans="9:27" x14ac:dyDescent="0.25">
      <c r="I1642" s="3"/>
      <c r="AA1642" s="3"/>
    </row>
    <row r="1643" spans="9:27" x14ac:dyDescent="0.25">
      <c r="I1643" s="3"/>
      <c r="AA1643" s="3"/>
    </row>
    <row r="1644" spans="9:27" x14ac:dyDescent="0.25">
      <c r="I1644" s="3"/>
      <c r="AA1644" s="3"/>
    </row>
    <row r="1645" spans="9:27" x14ac:dyDescent="0.25">
      <c r="I1645" s="3"/>
      <c r="AA1645" s="3"/>
    </row>
    <row r="1646" spans="9:27" x14ac:dyDescent="0.25">
      <c r="I1646" s="3"/>
      <c r="AA1646" s="3"/>
    </row>
    <row r="1647" spans="9:27" x14ac:dyDescent="0.25">
      <c r="I1647" s="3"/>
      <c r="AA1647" s="3"/>
    </row>
    <row r="1648" spans="9:27" x14ac:dyDescent="0.25">
      <c r="I1648" s="3"/>
      <c r="AA1648" s="3"/>
    </row>
    <row r="1649" spans="9:27" x14ac:dyDescent="0.25">
      <c r="I1649" s="3"/>
      <c r="AA1649" s="3"/>
    </row>
    <row r="1650" spans="9:27" x14ac:dyDescent="0.25">
      <c r="I1650" s="3"/>
      <c r="AA1650" s="3"/>
    </row>
    <row r="1651" spans="9:27" x14ac:dyDescent="0.25">
      <c r="I1651" s="3"/>
      <c r="AA1651" s="3"/>
    </row>
    <row r="1652" spans="9:27" x14ac:dyDescent="0.25">
      <c r="I1652" s="3"/>
      <c r="AA1652" s="3"/>
    </row>
    <row r="1653" spans="9:27" x14ac:dyDescent="0.25">
      <c r="I1653" s="3"/>
      <c r="AA1653" s="3"/>
    </row>
    <row r="1654" spans="9:27" x14ac:dyDescent="0.25">
      <c r="I1654" s="3"/>
      <c r="AA1654" s="3"/>
    </row>
    <row r="1655" spans="9:27" x14ac:dyDescent="0.25">
      <c r="I1655" s="3"/>
      <c r="AA1655" s="3"/>
    </row>
    <row r="1656" spans="9:27" x14ac:dyDescent="0.25">
      <c r="I1656" s="3"/>
      <c r="AA1656" s="3"/>
    </row>
    <row r="1657" spans="9:27" x14ac:dyDescent="0.25">
      <c r="I1657" s="3"/>
      <c r="AA1657" s="3"/>
    </row>
    <row r="1658" spans="9:27" x14ac:dyDescent="0.25">
      <c r="I1658" s="3"/>
      <c r="AA1658" s="3"/>
    </row>
    <row r="1659" spans="9:27" x14ac:dyDescent="0.25">
      <c r="I1659" s="3"/>
      <c r="AA1659" s="3"/>
    </row>
    <row r="1660" spans="9:27" x14ac:dyDescent="0.25">
      <c r="I1660" s="3"/>
      <c r="AA1660" s="3"/>
    </row>
    <row r="1661" spans="9:27" x14ac:dyDescent="0.25">
      <c r="I1661" s="3"/>
      <c r="AA1661" s="3"/>
    </row>
    <row r="1662" spans="9:27" x14ac:dyDescent="0.25">
      <c r="I1662" s="3"/>
      <c r="AA1662" s="3"/>
    </row>
    <row r="1663" spans="9:27" x14ac:dyDescent="0.25">
      <c r="I1663" s="3"/>
      <c r="AA1663" s="3"/>
    </row>
    <row r="1664" spans="9:27" x14ac:dyDescent="0.25">
      <c r="I1664" s="3"/>
      <c r="AA1664" s="3"/>
    </row>
    <row r="1665" spans="9:27" x14ac:dyDescent="0.25">
      <c r="I1665" s="3"/>
      <c r="AA1665" s="3"/>
    </row>
    <row r="1666" spans="9:27" x14ac:dyDescent="0.25">
      <c r="I1666" s="3"/>
      <c r="AA1666" s="3"/>
    </row>
    <row r="1667" spans="9:27" x14ac:dyDescent="0.25">
      <c r="I1667" s="3"/>
      <c r="AA1667" s="3"/>
    </row>
    <row r="1668" spans="9:27" x14ac:dyDescent="0.25">
      <c r="I1668" s="3"/>
      <c r="AA1668" s="3"/>
    </row>
    <row r="1669" spans="9:27" x14ac:dyDescent="0.25">
      <c r="I1669" s="3"/>
      <c r="AA1669" s="3"/>
    </row>
    <row r="1670" spans="9:27" x14ac:dyDescent="0.25">
      <c r="I1670" s="3"/>
      <c r="AA1670" s="3"/>
    </row>
    <row r="1671" spans="9:27" x14ac:dyDescent="0.25">
      <c r="I1671" s="3"/>
      <c r="AA1671" s="3"/>
    </row>
    <row r="1672" spans="9:27" x14ac:dyDescent="0.25">
      <c r="I1672" s="3"/>
      <c r="AA1672" s="3"/>
    </row>
    <row r="1673" spans="9:27" x14ac:dyDescent="0.25">
      <c r="I1673" s="3"/>
      <c r="AA1673" s="3"/>
    </row>
    <row r="1674" spans="9:27" x14ac:dyDescent="0.25">
      <c r="I1674" s="3"/>
      <c r="AA1674" s="3"/>
    </row>
    <row r="1675" spans="9:27" x14ac:dyDescent="0.25">
      <c r="I1675" s="3"/>
      <c r="AA1675" s="3"/>
    </row>
    <row r="1676" spans="9:27" x14ac:dyDescent="0.25">
      <c r="I1676" s="3"/>
      <c r="AA1676" s="3"/>
    </row>
    <row r="1677" spans="9:27" x14ac:dyDescent="0.25">
      <c r="I1677" s="3"/>
      <c r="AA1677" s="3"/>
    </row>
    <row r="1678" spans="9:27" x14ac:dyDescent="0.25">
      <c r="I1678" s="3"/>
      <c r="AA1678" s="3"/>
    </row>
    <row r="1679" spans="9:27" x14ac:dyDescent="0.25">
      <c r="I1679" s="3"/>
      <c r="AA1679" s="3"/>
    </row>
    <row r="1680" spans="9:27" x14ac:dyDescent="0.25">
      <c r="I1680" s="3"/>
      <c r="AA1680" s="3"/>
    </row>
    <row r="1681" spans="9:27" x14ac:dyDescent="0.25">
      <c r="I1681" s="3"/>
      <c r="AA1681" s="3"/>
    </row>
    <row r="1682" spans="9:27" x14ac:dyDescent="0.25">
      <c r="I1682" s="3"/>
      <c r="AA1682" s="3"/>
    </row>
    <row r="1683" spans="9:27" x14ac:dyDescent="0.25">
      <c r="I1683" s="3"/>
      <c r="AA1683" s="3"/>
    </row>
    <row r="1684" spans="9:27" x14ac:dyDescent="0.25">
      <c r="I1684" s="3"/>
      <c r="AA1684" s="3"/>
    </row>
    <row r="1685" spans="9:27" x14ac:dyDescent="0.25">
      <c r="I1685" s="3"/>
      <c r="AA1685" s="3"/>
    </row>
    <row r="1686" spans="9:27" x14ac:dyDescent="0.25">
      <c r="I1686" s="3"/>
      <c r="AA1686" s="3"/>
    </row>
    <row r="1687" spans="9:27" x14ac:dyDescent="0.25">
      <c r="I1687" s="3"/>
      <c r="AA1687" s="3"/>
    </row>
    <row r="1688" spans="9:27" x14ac:dyDescent="0.25">
      <c r="I1688" s="3"/>
      <c r="AA1688" s="3"/>
    </row>
    <row r="1689" spans="9:27" x14ac:dyDescent="0.25">
      <c r="I1689" s="3"/>
      <c r="AA1689" s="3"/>
    </row>
    <row r="1690" spans="9:27" x14ac:dyDescent="0.25">
      <c r="I1690" s="3"/>
      <c r="AA1690" s="3"/>
    </row>
    <row r="1691" spans="9:27" x14ac:dyDescent="0.25">
      <c r="I1691" s="3"/>
      <c r="AA1691" s="3"/>
    </row>
    <row r="1692" spans="9:27" x14ac:dyDescent="0.25">
      <c r="I1692" s="3"/>
      <c r="AA1692" s="3"/>
    </row>
    <row r="1693" spans="9:27" x14ac:dyDescent="0.25">
      <c r="I1693" s="3"/>
      <c r="AA1693" s="3"/>
    </row>
    <row r="1694" spans="9:27" x14ac:dyDescent="0.25">
      <c r="I1694" s="3"/>
      <c r="AA1694" s="3"/>
    </row>
    <row r="1695" spans="9:27" x14ac:dyDescent="0.25">
      <c r="I1695" s="3"/>
      <c r="AA1695" s="3"/>
    </row>
    <row r="1696" spans="9:27" x14ac:dyDescent="0.25">
      <c r="I1696" s="3"/>
      <c r="AA1696" s="3"/>
    </row>
    <row r="1697" spans="9:27" x14ac:dyDescent="0.25">
      <c r="I1697" s="3"/>
      <c r="AA1697" s="3"/>
    </row>
    <row r="1698" spans="9:27" x14ac:dyDescent="0.25">
      <c r="I1698" s="3"/>
      <c r="AA1698" s="3"/>
    </row>
    <row r="1699" spans="9:27" x14ac:dyDescent="0.25">
      <c r="I1699" s="3"/>
      <c r="AA1699" s="3"/>
    </row>
    <row r="1700" spans="9:27" x14ac:dyDescent="0.25">
      <c r="I1700" s="3"/>
      <c r="AA1700" s="3"/>
    </row>
    <row r="1701" spans="9:27" x14ac:dyDescent="0.25">
      <c r="I1701" s="3"/>
      <c r="AA1701" s="3"/>
    </row>
    <row r="1702" spans="9:27" x14ac:dyDescent="0.25">
      <c r="I1702" s="3"/>
      <c r="AA1702" s="3"/>
    </row>
    <row r="1703" spans="9:27" x14ac:dyDescent="0.25">
      <c r="I1703" s="3"/>
      <c r="AA1703" s="3"/>
    </row>
    <row r="1704" spans="9:27" x14ac:dyDescent="0.25">
      <c r="I1704" s="3"/>
      <c r="AA1704" s="3"/>
    </row>
    <row r="1705" spans="9:27" x14ac:dyDescent="0.25">
      <c r="I1705" s="3"/>
      <c r="AA1705" s="3"/>
    </row>
    <row r="1706" spans="9:27" x14ac:dyDescent="0.25">
      <c r="I1706" s="3"/>
      <c r="AA1706" s="3"/>
    </row>
    <row r="1707" spans="9:27" x14ac:dyDescent="0.25">
      <c r="I1707" s="3"/>
      <c r="AA1707" s="3"/>
    </row>
    <row r="1708" spans="9:27" x14ac:dyDescent="0.25">
      <c r="I1708" s="3"/>
      <c r="AA1708" s="3"/>
    </row>
    <row r="1709" spans="9:27" x14ac:dyDescent="0.25">
      <c r="I1709" s="3"/>
      <c r="AA1709" s="3"/>
    </row>
    <row r="1710" spans="9:27" x14ac:dyDescent="0.25">
      <c r="I1710" s="3"/>
      <c r="AA1710" s="3"/>
    </row>
    <row r="1711" spans="9:27" x14ac:dyDescent="0.25">
      <c r="I1711" s="3"/>
      <c r="AA1711" s="3"/>
    </row>
    <row r="1712" spans="9:27" x14ac:dyDescent="0.25">
      <c r="I1712" s="3"/>
      <c r="AA1712" s="3"/>
    </row>
    <row r="1713" spans="9:27" x14ac:dyDescent="0.25">
      <c r="I1713" s="3"/>
      <c r="AA1713" s="3"/>
    </row>
    <row r="1714" spans="9:27" x14ac:dyDescent="0.25">
      <c r="I1714" s="3"/>
      <c r="AA1714" s="3"/>
    </row>
    <row r="1715" spans="9:27" x14ac:dyDescent="0.25">
      <c r="I1715" s="3"/>
      <c r="AA1715" s="3"/>
    </row>
    <row r="1716" spans="9:27" x14ac:dyDescent="0.25">
      <c r="I1716" s="3"/>
      <c r="AA1716" s="3"/>
    </row>
    <row r="1717" spans="9:27" x14ac:dyDescent="0.25">
      <c r="I1717" s="3"/>
      <c r="AA1717" s="3"/>
    </row>
    <row r="1718" spans="9:27" x14ac:dyDescent="0.25">
      <c r="I1718" s="3"/>
      <c r="AA1718" s="3"/>
    </row>
    <row r="1719" spans="9:27" x14ac:dyDescent="0.25">
      <c r="I1719" s="3"/>
      <c r="AA1719" s="3"/>
    </row>
    <row r="1720" spans="9:27" x14ac:dyDescent="0.25">
      <c r="I1720" s="3"/>
      <c r="AA1720" s="3"/>
    </row>
    <row r="1721" spans="9:27" x14ac:dyDescent="0.25">
      <c r="I1721" s="3"/>
      <c r="AA1721" s="3"/>
    </row>
    <row r="1722" spans="9:27" x14ac:dyDescent="0.25">
      <c r="I1722" s="3"/>
      <c r="AA1722" s="3"/>
    </row>
    <row r="1723" spans="9:27" x14ac:dyDescent="0.25">
      <c r="I1723" s="3"/>
      <c r="AA1723" s="3"/>
    </row>
    <row r="1724" spans="9:27" x14ac:dyDescent="0.25">
      <c r="I1724" s="3"/>
      <c r="AA1724" s="3"/>
    </row>
    <row r="1725" spans="9:27" x14ac:dyDescent="0.25">
      <c r="I1725" s="3"/>
      <c r="AA1725" s="3"/>
    </row>
    <row r="1726" spans="9:27" x14ac:dyDescent="0.25">
      <c r="I1726" s="3"/>
      <c r="AA1726" s="3"/>
    </row>
    <row r="1727" spans="9:27" x14ac:dyDescent="0.25">
      <c r="I1727" s="3"/>
      <c r="AA1727" s="3"/>
    </row>
    <row r="1728" spans="9:27" x14ac:dyDescent="0.25">
      <c r="I1728" s="3"/>
      <c r="AA1728" s="3"/>
    </row>
    <row r="1729" spans="9:27" x14ac:dyDescent="0.25">
      <c r="I1729" s="3"/>
      <c r="AA1729" s="3"/>
    </row>
    <row r="1730" spans="9:27" x14ac:dyDescent="0.25">
      <c r="I1730" s="3"/>
      <c r="AA1730" s="3"/>
    </row>
    <row r="1731" spans="9:27" x14ac:dyDescent="0.25">
      <c r="I1731" s="3"/>
      <c r="AA1731" s="3"/>
    </row>
    <row r="1732" spans="9:27" x14ac:dyDescent="0.25">
      <c r="I1732" s="3"/>
      <c r="AA1732" s="3"/>
    </row>
    <row r="1733" spans="9:27" x14ac:dyDescent="0.25">
      <c r="I1733" s="3"/>
      <c r="AA1733" s="3"/>
    </row>
    <row r="1734" spans="9:27" x14ac:dyDescent="0.25">
      <c r="I1734" s="3"/>
      <c r="AA1734" s="3"/>
    </row>
    <row r="1735" spans="9:27" x14ac:dyDescent="0.25">
      <c r="I1735" s="3"/>
      <c r="AA1735" s="3"/>
    </row>
    <row r="1736" spans="9:27" x14ac:dyDescent="0.25">
      <c r="I1736" s="3"/>
      <c r="AA1736" s="3"/>
    </row>
    <row r="1737" spans="9:27" x14ac:dyDescent="0.25">
      <c r="I1737" s="3"/>
      <c r="AA1737" s="3"/>
    </row>
    <row r="1738" spans="9:27" x14ac:dyDescent="0.25">
      <c r="I1738" s="3"/>
      <c r="AA1738" s="3"/>
    </row>
    <row r="1739" spans="9:27" x14ac:dyDescent="0.25">
      <c r="I1739" s="3"/>
      <c r="AA1739" s="3"/>
    </row>
    <row r="1740" spans="9:27" x14ac:dyDescent="0.25">
      <c r="I1740" s="3"/>
      <c r="AA1740" s="3"/>
    </row>
    <row r="1741" spans="9:27" x14ac:dyDescent="0.25">
      <c r="I1741" s="3"/>
      <c r="AA1741" s="3"/>
    </row>
    <row r="1742" spans="9:27" x14ac:dyDescent="0.25">
      <c r="I1742" s="3"/>
      <c r="AA1742" s="3"/>
    </row>
    <row r="1743" spans="9:27" x14ac:dyDescent="0.25">
      <c r="I1743" s="3"/>
      <c r="AA1743" s="3"/>
    </row>
    <row r="1744" spans="9:27" x14ac:dyDescent="0.25">
      <c r="I1744" s="3"/>
      <c r="AA1744" s="3"/>
    </row>
    <row r="1745" spans="9:27" x14ac:dyDescent="0.25">
      <c r="I1745" s="3"/>
      <c r="AA1745" s="3"/>
    </row>
    <row r="1746" spans="9:27" x14ac:dyDescent="0.25">
      <c r="I1746" s="3"/>
      <c r="AA1746" s="3"/>
    </row>
    <row r="1747" spans="9:27" x14ac:dyDescent="0.25">
      <c r="I1747" s="3"/>
      <c r="AA1747" s="3"/>
    </row>
    <row r="1748" spans="9:27" x14ac:dyDescent="0.25">
      <c r="I1748" s="3"/>
      <c r="AA1748" s="3"/>
    </row>
    <row r="1749" spans="9:27" x14ac:dyDescent="0.25">
      <c r="I1749" s="3"/>
      <c r="AA1749" s="3"/>
    </row>
    <row r="1750" spans="9:27" x14ac:dyDescent="0.25">
      <c r="I1750" s="3"/>
      <c r="AA1750" s="3"/>
    </row>
    <row r="1751" spans="9:27" x14ac:dyDescent="0.25">
      <c r="I1751" s="3"/>
      <c r="AA1751" s="3"/>
    </row>
    <row r="1752" spans="9:27" x14ac:dyDescent="0.25">
      <c r="I1752" s="3"/>
      <c r="AA1752" s="3"/>
    </row>
    <row r="1753" spans="9:27" x14ac:dyDescent="0.25">
      <c r="I1753" s="3"/>
      <c r="AA1753" s="3"/>
    </row>
    <row r="1754" spans="9:27" x14ac:dyDescent="0.25">
      <c r="I1754" s="3"/>
      <c r="AA1754" s="3"/>
    </row>
    <row r="1755" spans="9:27" x14ac:dyDescent="0.25">
      <c r="I1755" s="3"/>
      <c r="AA1755" s="3"/>
    </row>
    <row r="1756" spans="9:27" x14ac:dyDescent="0.25">
      <c r="I1756" s="3"/>
      <c r="AA1756" s="3"/>
    </row>
    <row r="1757" spans="9:27" x14ac:dyDescent="0.25">
      <c r="I1757" s="3"/>
      <c r="AA1757" s="3"/>
    </row>
    <row r="1758" spans="9:27" x14ac:dyDescent="0.25">
      <c r="I1758" s="3"/>
      <c r="AA1758" s="3"/>
    </row>
    <row r="1759" spans="9:27" x14ac:dyDescent="0.25">
      <c r="I1759" s="3"/>
      <c r="AA1759" s="3"/>
    </row>
    <row r="1760" spans="9:27" x14ac:dyDescent="0.25">
      <c r="I1760" s="3"/>
      <c r="AA1760" s="3"/>
    </row>
    <row r="1761" spans="9:27" x14ac:dyDescent="0.25">
      <c r="I1761" s="3"/>
      <c r="AA1761" s="3"/>
    </row>
    <row r="1762" spans="9:27" x14ac:dyDescent="0.25">
      <c r="I1762" s="3"/>
      <c r="AA1762" s="3"/>
    </row>
    <row r="1763" spans="9:27" x14ac:dyDescent="0.25">
      <c r="I1763" s="3"/>
      <c r="AA1763" s="3"/>
    </row>
    <row r="1764" spans="9:27" x14ac:dyDescent="0.25">
      <c r="I1764" s="3"/>
      <c r="AA1764" s="3"/>
    </row>
    <row r="1765" spans="9:27" x14ac:dyDescent="0.25">
      <c r="I1765" s="3"/>
      <c r="AA1765" s="3"/>
    </row>
    <row r="1766" spans="9:27" x14ac:dyDescent="0.25">
      <c r="I1766" s="3"/>
      <c r="AA1766" s="3"/>
    </row>
    <row r="1767" spans="9:27" x14ac:dyDescent="0.25">
      <c r="I1767" s="3"/>
      <c r="AA1767" s="3"/>
    </row>
    <row r="1768" spans="9:27" x14ac:dyDescent="0.25">
      <c r="I1768" s="3"/>
      <c r="AA1768" s="3"/>
    </row>
    <row r="1769" spans="9:27" x14ac:dyDescent="0.25">
      <c r="I1769" s="3"/>
      <c r="AA1769" s="3"/>
    </row>
    <row r="1770" spans="9:27" x14ac:dyDescent="0.25">
      <c r="I1770" s="3"/>
      <c r="AA1770" s="3"/>
    </row>
    <row r="1771" spans="9:27" x14ac:dyDescent="0.25">
      <c r="I1771" s="3"/>
      <c r="AA1771" s="3"/>
    </row>
    <row r="1772" spans="9:27" x14ac:dyDescent="0.25">
      <c r="I1772" s="3"/>
      <c r="AA1772" s="3"/>
    </row>
    <row r="1773" spans="9:27" x14ac:dyDescent="0.25">
      <c r="I1773" s="3"/>
      <c r="AA1773" s="3"/>
    </row>
    <row r="1774" spans="9:27" x14ac:dyDescent="0.25">
      <c r="I1774" s="3"/>
      <c r="AA1774" s="3"/>
    </row>
    <row r="1775" spans="9:27" x14ac:dyDescent="0.25">
      <c r="I1775" s="3"/>
      <c r="AA1775" s="3"/>
    </row>
    <row r="1776" spans="9:27" x14ac:dyDescent="0.25">
      <c r="I1776" s="3"/>
      <c r="AA1776" s="3"/>
    </row>
    <row r="1777" spans="9:27" x14ac:dyDescent="0.25">
      <c r="I1777" s="3"/>
      <c r="AA1777" s="3"/>
    </row>
    <row r="1778" spans="9:27" x14ac:dyDescent="0.25">
      <c r="I1778" s="3"/>
      <c r="AA1778" s="3"/>
    </row>
    <row r="1779" spans="9:27" x14ac:dyDescent="0.25">
      <c r="I1779" s="3"/>
      <c r="AA1779" s="3"/>
    </row>
    <row r="1780" spans="9:27" x14ac:dyDescent="0.25">
      <c r="I1780" s="3"/>
      <c r="AA1780" s="3"/>
    </row>
    <row r="1781" spans="9:27" x14ac:dyDescent="0.25">
      <c r="I1781" s="3"/>
      <c r="AA1781" s="3"/>
    </row>
    <row r="1782" spans="9:27" x14ac:dyDescent="0.25">
      <c r="I1782" s="3"/>
      <c r="AA1782" s="3"/>
    </row>
    <row r="1783" spans="9:27" x14ac:dyDescent="0.25">
      <c r="I1783" s="3"/>
      <c r="AA1783" s="3"/>
    </row>
    <row r="1784" spans="9:27" x14ac:dyDescent="0.25">
      <c r="I1784" s="3"/>
      <c r="AA1784" s="3"/>
    </row>
    <row r="1785" spans="9:27" x14ac:dyDescent="0.25">
      <c r="I1785" s="3"/>
      <c r="AA1785" s="3"/>
    </row>
    <row r="1786" spans="9:27" x14ac:dyDescent="0.25">
      <c r="I1786" s="3"/>
      <c r="AA1786" s="3"/>
    </row>
    <row r="1787" spans="9:27" x14ac:dyDescent="0.25">
      <c r="I1787" s="3"/>
      <c r="AA1787" s="3"/>
    </row>
    <row r="1788" spans="9:27" x14ac:dyDescent="0.25">
      <c r="I1788" s="3"/>
      <c r="AA1788" s="3"/>
    </row>
    <row r="1789" spans="9:27" x14ac:dyDescent="0.25">
      <c r="I1789" s="3"/>
      <c r="AA1789" s="3"/>
    </row>
    <row r="1790" spans="9:27" x14ac:dyDescent="0.25">
      <c r="I1790" s="3"/>
      <c r="AA1790" s="3"/>
    </row>
    <row r="1791" spans="9:27" x14ac:dyDescent="0.25">
      <c r="I1791" s="3"/>
      <c r="AA1791" s="3"/>
    </row>
    <row r="1792" spans="9:27" x14ac:dyDescent="0.25">
      <c r="I1792" s="3"/>
      <c r="AA1792" s="3"/>
    </row>
    <row r="1793" spans="9:27" x14ac:dyDescent="0.25">
      <c r="I1793" s="3"/>
      <c r="AA1793" s="3"/>
    </row>
    <row r="1794" spans="9:27" x14ac:dyDescent="0.25">
      <c r="I1794" s="3"/>
      <c r="AA1794" s="3"/>
    </row>
    <row r="1795" spans="9:27" x14ac:dyDescent="0.25">
      <c r="I1795" s="3"/>
      <c r="AA1795" s="3"/>
    </row>
    <row r="1796" spans="9:27" x14ac:dyDescent="0.25">
      <c r="I1796" s="3"/>
      <c r="AA1796" s="3"/>
    </row>
    <row r="1797" spans="9:27" x14ac:dyDescent="0.25">
      <c r="I1797" s="3"/>
      <c r="AA1797" s="3"/>
    </row>
    <row r="1798" spans="9:27" x14ac:dyDescent="0.25">
      <c r="I1798" s="3"/>
      <c r="AA1798" s="3"/>
    </row>
    <row r="1799" spans="9:27" x14ac:dyDescent="0.25">
      <c r="I1799" s="3"/>
      <c r="AA1799" s="3"/>
    </row>
    <row r="1800" spans="9:27" x14ac:dyDescent="0.25">
      <c r="I1800" s="3"/>
      <c r="AA1800" s="3"/>
    </row>
    <row r="1801" spans="9:27" x14ac:dyDescent="0.25">
      <c r="I1801" s="3"/>
      <c r="AA1801" s="3"/>
    </row>
    <row r="1802" spans="9:27" x14ac:dyDescent="0.25">
      <c r="I1802" s="3"/>
      <c r="AA1802" s="3"/>
    </row>
    <row r="1803" spans="9:27" x14ac:dyDescent="0.25">
      <c r="I1803" s="3"/>
      <c r="AA1803" s="3"/>
    </row>
    <row r="1804" spans="9:27" x14ac:dyDescent="0.25">
      <c r="I1804" s="3"/>
      <c r="AA1804" s="3"/>
    </row>
    <row r="1805" spans="9:27" x14ac:dyDescent="0.25">
      <c r="I1805" s="3"/>
      <c r="AA1805" s="3"/>
    </row>
    <row r="1806" spans="9:27" x14ac:dyDescent="0.25">
      <c r="I1806" s="3"/>
      <c r="AA1806" s="3"/>
    </row>
    <row r="1807" spans="9:27" x14ac:dyDescent="0.25">
      <c r="I1807" s="3"/>
      <c r="AA1807" s="3"/>
    </row>
    <row r="1808" spans="9:27" x14ac:dyDescent="0.25">
      <c r="I1808" s="3"/>
      <c r="AA1808" s="3"/>
    </row>
    <row r="1809" spans="9:27" x14ac:dyDescent="0.25">
      <c r="I1809" s="3"/>
      <c r="AA1809" s="3"/>
    </row>
    <row r="1810" spans="9:27" x14ac:dyDescent="0.25">
      <c r="I1810" s="3"/>
      <c r="AA1810" s="3"/>
    </row>
    <row r="1811" spans="9:27" x14ac:dyDescent="0.25">
      <c r="I1811" s="3"/>
      <c r="AA1811" s="3"/>
    </row>
    <row r="1812" spans="9:27" x14ac:dyDescent="0.25">
      <c r="I1812" s="3"/>
      <c r="AA1812" s="3"/>
    </row>
    <row r="1813" spans="9:27" x14ac:dyDescent="0.25">
      <c r="I1813" s="3"/>
      <c r="AA1813" s="3"/>
    </row>
    <row r="1814" spans="9:27" x14ac:dyDescent="0.25">
      <c r="I1814" s="3"/>
      <c r="AA1814" s="3"/>
    </row>
    <row r="1815" spans="9:27" x14ac:dyDescent="0.25">
      <c r="I1815" s="3"/>
      <c r="AA1815" s="3"/>
    </row>
    <row r="1816" spans="9:27" x14ac:dyDescent="0.25">
      <c r="I1816" s="3"/>
      <c r="AA1816" s="3"/>
    </row>
    <row r="1817" spans="9:27" x14ac:dyDescent="0.25">
      <c r="I1817" s="3"/>
      <c r="AA1817" s="3"/>
    </row>
    <row r="1818" spans="9:27" x14ac:dyDescent="0.25">
      <c r="I1818" s="3"/>
      <c r="AA1818" s="3"/>
    </row>
    <row r="1819" spans="9:27" x14ac:dyDescent="0.25">
      <c r="I1819" s="3"/>
      <c r="AA1819" s="3"/>
    </row>
    <row r="1820" spans="9:27" x14ac:dyDescent="0.25">
      <c r="I1820" s="3"/>
      <c r="AA1820" s="3"/>
    </row>
    <row r="1821" spans="9:27" x14ac:dyDescent="0.25">
      <c r="I1821" s="3"/>
      <c r="AA1821" s="3"/>
    </row>
    <row r="1822" spans="9:27" x14ac:dyDescent="0.25">
      <c r="I1822" s="3"/>
      <c r="AA1822" s="3"/>
    </row>
    <row r="1823" spans="9:27" x14ac:dyDescent="0.25">
      <c r="I1823" s="3"/>
      <c r="AA1823" s="3"/>
    </row>
    <row r="1824" spans="9:27" x14ac:dyDescent="0.25">
      <c r="I1824" s="3"/>
      <c r="AA1824" s="3"/>
    </row>
    <row r="1825" spans="9:27" x14ac:dyDescent="0.25">
      <c r="I1825" s="3"/>
      <c r="AA1825" s="3"/>
    </row>
    <row r="1826" spans="9:27" x14ac:dyDescent="0.25">
      <c r="I1826" s="3"/>
      <c r="AA1826" s="3"/>
    </row>
    <row r="1827" spans="9:27" x14ac:dyDescent="0.25">
      <c r="I1827" s="3"/>
      <c r="AA1827" s="3"/>
    </row>
    <row r="1828" spans="9:27" x14ac:dyDescent="0.25">
      <c r="I1828" s="3"/>
      <c r="AA1828" s="3"/>
    </row>
    <row r="1829" spans="9:27" x14ac:dyDescent="0.25">
      <c r="I1829" s="3"/>
      <c r="AA1829" s="3"/>
    </row>
    <row r="1830" spans="9:27" x14ac:dyDescent="0.25">
      <c r="I1830" s="3"/>
      <c r="AA1830" s="3"/>
    </row>
    <row r="1831" spans="9:27" x14ac:dyDescent="0.25">
      <c r="I1831" s="3"/>
      <c r="AA1831" s="3"/>
    </row>
    <row r="1832" spans="9:27" x14ac:dyDescent="0.25">
      <c r="I1832" s="3"/>
      <c r="AA1832" s="3"/>
    </row>
    <row r="1833" spans="9:27" x14ac:dyDescent="0.25">
      <c r="I1833" s="3"/>
      <c r="AA1833" s="3"/>
    </row>
    <row r="1834" spans="9:27" x14ac:dyDescent="0.25">
      <c r="I1834" s="3"/>
      <c r="AA1834" s="3"/>
    </row>
    <row r="1835" spans="9:27" x14ac:dyDescent="0.25">
      <c r="I1835" s="3"/>
      <c r="AA1835" s="3"/>
    </row>
    <row r="1836" spans="9:27" x14ac:dyDescent="0.25">
      <c r="I1836" s="3"/>
      <c r="AA1836" s="3"/>
    </row>
    <row r="1837" spans="9:27" x14ac:dyDescent="0.25">
      <c r="I1837" s="3"/>
      <c r="AA1837" s="3"/>
    </row>
    <row r="1838" spans="9:27" x14ac:dyDescent="0.25">
      <c r="I1838" s="3"/>
      <c r="AA1838" s="3"/>
    </row>
    <row r="1839" spans="9:27" x14ac:dyDescent="0.25">
      <c r="I1839" s="3"/>
      <c r="AA1839" s="3"/>
    </row>
    <row r="1840" spans="9:27" x14ac:dyDescent="0.25">
      <c r="I1840" s="3"/>
      <c r="AA1840" s="3"/>
    </row>
    <row r="1841" spans="9:27" x14ac:dyDescent="0.25">
      <c r="I1841" s="3"/>
      <c r="AA1841" s="3"/>
    </row>
    <row r="1842" spans="9:27" x14ac:dyDescent="0.25">
      <c r="I1842" s="3"/>
      <c r="AA1842" s="3"/>
    </row>
    <row r="1843" spans="9:27" x14ac:dyDescent="0.25">
      <c r="I1843" s="3"/>
      <c r="AA1843" s="3"/>
    </row>
    <row r="1844" spans="9:27" x14ac:dyDescent="0.25">
      <c r="I1844" s="3"/>
      <c r="AA1844" s="3"/>
    </row>
    <row r="1845" spans="9:27" x14ac:dyDescent="0.25">
      <c r="I1845" s="3"/>
      <c r="AA1845" s="3"/>
    </row>
    <row r="1846" spans="9:27" x14ac:dyDescent="0.25">
      <c r="I1846" s="3"/>
      <c r="AA1846" s="3"/>
    </row>
    <row r="1847" spans="9:27" x14ac:dyDescent="0.25">
      <c r="I1847" s="3"/>
      <c r="AA1847" s="3"/>
    </row>
    <row r="1848" spans="9:27" x14ac:dyDescent="0.25">
      <c r="I1848" s="3"/>
      <c r="AA1848" s="3"/>
    </row>
    <row r="1849" spans="9:27" x14ac:dyDescent="0.25">
      <c r="I1849" s="3"/>
      <c r="AA1849" s="3"/>
    </row>
    <row r="1850" spans="9:27" x14ac:dyDescent="0.25">
      <c r="I1850" s="3"/>
      <c r="AA1850" s="3"/>
    </row>
    <row r="1851" spans="9:27" x14ac:dyDescent="0.25">
      <c r="I1851" s="3"/>
      <c r="AA1851" s="3"/>
    </row>
    <row r="1852" spans="9:27" x14ac:dyDescent="0.25">
      <c r="I1852" s="3"/>
      <c r="AA1852" s="3"/>
    </row>
    <row r="1853" spans="9:27" x14ac:dyDescent="0.25">
      <c r="I1853" s="3"/>
      <c r="AA1853" s="3"/>
    </row>
    <row r="1854" spans="9:27" x14ac:dyDescent="0.25">
      <c r="I1854" s="3"/>
      <c r="AA1854" s="3"/>
    </row>
    <row r="1855" spans="9:27" x14ac:dyDescent="0.25">
      <c r="I1855" s="3"/>
      <c r="AA1855" s="3"/>
    </row>
    <row r="1856" spans="9:27" x14ac:dyDescent="0.25">
      <c r="I1856" s="3"/>
      <c r="AA1856" s="3"/>
    </row>
    <row r="1857" spans="9:27" x14ac:dyDescent="0.25">
      <c r="I1857" s="3"/>
      <c r="AA1857" s="3"/>
    </row>
    <row r="1858" spans="9:27" x14ac:dyDescent="0.25">
      <c r="I1858" s="3"/>
      <c r="AA1858" s="3"/>
    </row>
    <row r="1859" spans="9:27" x14ac:dyDescent="0.25">
      <c r="I1859" s="3"/>
      <c r="AA1859" s="3"/>
    </row>
    <row r="1860" spans="9:27" x14ac:dyDescent="0.25">
      <c r="I1860" s="3"/>
      <c r="AA1860" s="3"/>
    </row>
    <row r="1861" spans="9:27" x14ac:dyDescent="0.25">
      <c r="I1861" s="3"/>
      <c r="AA1861" s="3"/>
    </row>
    <row r="1862" spans="9:27" x14ac:dyDescent="0.25">
      <c r="I1862" s="3"/>
      <c r="AA1862" s="3"/>
    </row>
    <row r="1863" spans="9:27" x14ac:dyDescent="0.25">
      <c r="I1863" s="3"/>
      <c r="AA1863" s="3"/>
    </row>
    <row r="1864" spans="9:27" x14ac:dyDescent="0.25">
      <c r="I1864" s="3"/>
      <c r="AA1864" s="3"/>
    </row>
    <row r="1865" spans="9:27" x14ac:dyDescent="0.25">
      <c r="I1865" s="3"/>
      <c r="AA1865" s="3"/>
    </row>
    <row r="1866" spans="9:27" x14ac:dyDescent="0.25">
      <c r="I1866" s="3"/>
      <c r="AA1866" s="3"/>
    </row>
    <row r="1867" spans="9:27" x14ac:dyDescent="0.25">
      <c r="I1867" s="3"/>
      <c r="AA1867" s="3"/>
    </row>
    <row r="1868" spans="9:27" x14ac:dyDescent="0.25">
      <c r="I1868" s="3"/>
      <c r="AA1868" s="3"/>
    </row>
    <row r="1869" spans="9:27" x14ac:dyDescent="0.25">
      <c r="I1869" s="3"/>
      <c r="AA1869" s="3"/>
    </row>
    <row r="1870" spans="9:27" x14ac:dyDescent="0.25">
      <c r="I1870" s="3"/>
      <c r="AA1870" s="3"/>
    </row>
    <row r="1871" spans="9:27" x14ac:dyDescent="0.25">
      <c r="I1871" s="3"/>
      <c r="AA1871" s="3"/>
    </row>
    <row r="1872" spans="9:27" x14ac:dyDescent="0.25">
      <c r="I1872" s="3"/>
      <c r="AA1872" s="3"/>
    </row>
    <row r="1873" spans="9:27" x14ac:dyDescent="0.25">
      <c r="I1873" s="3"/>
      <c r="AA1873" s="3"/>
    </row>
    <row r="1874" spans="9:27" x14ac:dyDescent="0.25">
      <c r="I1874" s="3"/>
      <c r="AA1874" s="3"/>
    </row>
    <row r="1875" spans="9:27" x14ac:dyDescent="0.25">
      <c r="I1875" s="3"/>
      <c r="AA1875" s="3"/>
    </row>
    <row r="1876" spans="9:27" x14ac:dyDescent="0.25">
      <c r="I1876" s="3"/>
      <c r="AA1876" s="3"/>
    </row>
    <row r="1877" spans="9:27" x14ac:dyDescent="0.25">
      <c r="I1877" s="3"/>
      <c r="AA1877" s="3"/>
    </row>
    <row r="1878" spans="9:27" x14ac:dyDescent="0.25">
      <c r="I1878" s="3"/>
      <c r="AA1878" s="3"/>
    </row>
    <row r="1879" spans="9:27" x14ac:dyDescent="0.25">
      <c r="I1879" s="3"/>
      <c r="AA1879" s="3"/>
    </row>
    <row r="1880" spans="9:27" x14ac:dyDescent="0.25">
      <c r="I1880" s="3"/>
      <c r="AA1880" s="3"/>
    </row>
    <row r="1881" spans="9:27" x14ac:dyDescent="0.25">
      <c r="I1881" s="3"/>
      <c r="AA1881" s="3"/>
    </row>
    <row r="1882" spans="9:27" x14ac:dyDescent="0.25">
      <c r="I1882" s="3"/>
      <c r="AA1882" s="3"/>
    </row>
    <row r="1883" spans="9:27" x14ac:dyDescent="0.25">
      <c r="I1883" s="3"/>
      <c r="AA1883" s="3"/>
    </row>
    <row r="1884" spans="9:27" x14ac:dyDescent="0.25">
      <c r="I1884" s="3"/>
      <c r="AA1884" s="3"/>
    </row>
    <row r="1885" spans="9:27" x14ac:dyDescent="0.25">
      <c r="I1885" s="3"/>
      <c r="AA1885" s="3"/>
    </row>
    <row r="1886" spans="9:27" x14ac:dyDescent="0.25">
      <c r="I1886" s="3"/>
      <c r="AA1886" s="3"/>
    </row>
    <row r="1887" spans="9:27" x14ac:dyDescent="0.25">
      <c r="I1887" s="3"/>
      <c r="AA1887" s="3"/>
    </row>
    <row r="1888" spans="9:27" x14ac:dyDescent="0.25">
      <c r="I1888" s="3"/>
      <c r="AA1888" s="3"/>
    </row>
    <row r="1889" spans="9:27" x14ac:dyDescent="0.25">
      <c r="I1889" s="3"/>
      <c r="AA1889" s="3"/>
    </row>
    <row r="1890" spans="9:27" x14ac:dyDescent="0.25">
      <c r="I1890" s="3"/>
      <c r="AA1890" s="3"/>
    </row>
    <row r="1891" spans="9:27" x14ac:dyDescent="0.25">
      <c r="I1891" s="3"/>
      <c r="AA1891" s="3"/>
    </row>
    <row r="1892" spans="9:27" x14ac:dyDescent="0.25">
      <c r="I1892" s="3"/>
      <c r="AA1892" s="3"/>
    </row>
    <row r="1893" spans="9:27" x14ac:dyDescent="0.25">
      <c r="I1893" s="3"/>
      <c r="AA1893" s="3"/>
    </row>
    <row r="1894" spans="9:27" x14ac:dyDescent="0.25">
      <c r="I1894" s="3"/>
      <c r="AA1894" s="3"/>
    </row>
    <row r="1895" spans="9:27" x14ac:dyDescent="0.25">
      <c r="I1895" s="3"/>
      <c r="AA1895" s="3"/>
    </row>
    <row r="1896" spans="9:27" x14ac:dyDescent="0.25">
      <c r="I1896" s="3"/>
      <c r="AA1896" s="3"/>
    </row>
    <row r="1897" spans="9:27" x14ac:dyDescent="0.25">
      <c r="I1897" s="3"/>
      <c r="AA1897" s="3"/>
    </row>
    <row r="1898" spans="9:27" x14ac:dyDescent="0.25">
      <c r="I1898" s="3"/>
      <c r="AA1898" s="3"/>
    </row>
    <row r="1899" spans="9:27" x14ac:dyDescent="0.25">
      <c r="I1899" s="3"/>
      <c r="AA1899" s="3"/>
    </row>
    <row r="1900" spans="9:27" x14ac:dyDescent="0.25">
      <c r="I1900" s="3"/>
      <c r="AA1900" s="3"/>
    </row>
    <row r="1901" spans="9:27" x14ac:dyDescent="0.25">
      <c r="I1901" s="3"/>
      <c r="AA1901" s="3"/>
    </row>
    <row r="1902" spans="9:27" x14ac:dyDescent="0.25">
      <c r="I1902" s="3"/>
      <c r="AA1902" s="3"/>
    </row>
    <row r="1903" spans="9:27" x14ac:dyDescent="0.25">
      <c r="I1903" s="3"/>
      <c r="AA1903" s="3"/>
    </row>
    <row r="1904" spans="9:27" x14ac:dyDescent="0.25">
      <c r="I1904" s="3"/>
      <c r="AA1904" s="3"/>
    </row>
    <row r="1905" spans="9:27" x14ac:dyDescent="0.25">
      <c r="I1905" s="3"/>
      <c r="AA1905" s="3"/>
    </row>
    <row r="1906" spans="9:27" x14ac:dyDescent="0.25">
      <c r="I1906" s="3"/>
      <c r="AA1906" s="3"/>
    </row>
    <row r="1907" spans="9:27" x14ac:dyDescent="0.25">
      <c r="I1907" s="3"/>
      <c r="AA1907" s="3"/>
    </row>
    <row r="1908" spans="9:27" x14ac:dyDescent="0.25">
      <c r="I1908" s="3"/>
      <c r="AA1908" s="3"/>
    </row>
    <row r="1909" spans="9:27" x14ac:dyDescent="0.25">
      <c r="I1909" s="3"/>
      <c r="AA1909" s="3"/>
    </row>
    <row r="1910" spans="9:27" x14ac:dyDescent="0.25">
      <c r="I1910" s="3"/>
      <c r="AA1910" s="3"/>
    </row>
    <row r="1911" spans="9:27" x14ac:dyDescent="0.25">
      <c r="I1911" s="3"/>
      <c r="AA1911" s="3"/>
    </row>
    <row r="1912" spans="9:27" x14ac:dyDescent="0.25">
      <c r="I1912" s="3"/>
      <c r="AA1912" s="3"/>
    </row>
    <row r="1913" spans="9:27" x14ac:dyDescent="0.25">
      <c r="I1913" s="3"/>
      <c r="AA1913" s="3"/>
    </row>
    <row r="1914" spans="9:27" x14ac:dyDescent="0.25">
      <c r="I1914" s="3"/>
      <c r="AA1914" s="3"/>
    </row>
    <row r="1915" spans="9:27" x14ac:dyDescent="0.25">
      <c r="I1915" s="3"/>
      <c r="AA1915" s="3"/>
    </row>
    <row r="1916" spans="9:27" x14ac:dyDescent="0.25">
      <c r="I1916" s="3"/>
      <c r="AA1916" s="3"/>
    </row>
    <row r="1917" spans="9:27" x14ac:dyDescent="0.25">
      <c r="I1917" s="3"/>
      <c r="AA1917" s="3"/>
    </row>
    <row r="1918" spans="9:27" x14ac:dyDescent="0.25">
      <c r="I1918" s="3"/>
      <c r="AA1918" s="3"/>
    </row>
    <row r="1919" spans="9:27" x14ac:dyDescent="0.25">
      <c r="I1919" s="3"/>
      <c r="AA1919" s="3"/>
    </row>
    <row r="1920" spans="9:27" x14ac:dyDescent="0.25">
      <c r="I1920" s="3"/>
      <c r="AA1920" s="3"/>
    </row>
    <row r="1921" spans="9:27" x14ac:dyDescent="0.25">
      <c r="I1921" s="3"/>
      <c r="AA1921" s="3"/>
    </row>
    <row r="1922" spans="9:27" x14ac:dyDescent="0.25">
      <c r="I1922" s="3"/>
      <c r="AA1922" s="3"/>
    </row>
    <row r="1923" spans="9:27" x14ac:dyDescent="0.25">
      <c r="I1923" s="3"/>
      <c r="AA1923" s="3"/>
    </row>
    <row r="1924" spans="9:27" x14ac:dyDescent="0.25">
      <c r="I1924" s="3"/>
      <c r="AA1924" s="3"/>
    </row>
    <row r="1925" spans="9:27" x14ac:dyDescent="0.25">
      <c r="I1925" s="3"/>
      <c r="AA1925" s="3"/>
    </row>
    <row r="1926" spans="9:27" x14ac:dyDescent="0.25">
      <c r="I1926" s="3"/>
      <c r="AA1926" s="3"/>
    </row>
    <row r="1927" spans="9:27" x14ac:dyDescent="0.25">
      <c r="I1927" s="3"/>
      <c r="AA1927" s="3"/>
    </row>
    <row r="1928" spans="9:27" x14ac:dyDescent="0.25">
      <c r="I1928" s="3"/>
      <c r="AA1928" s="3"/>
    </row>
    <row r="1929" spans="9:27" x14ac:dyDescent="0.25">
      <c r="I1929" s="3"/>
      <c r="AA1929" s="3"/>
    </row>
    <row r="1930" spans="9:27" x14ac:dyDescent="0.25">
      <c r="I1930" s="3"/>
      <c r="AA1930" s="3"/>
    </row>
    <row r="1931" spans="9:27" x14ac:dyDescent="0.25">
      <c r="I1931" s="3"/>
      <c r="AA1931" s="3"/>
    </row>
    <row r="1932" spans="9:27" x14ac:dyDescent="0.25">
      <c r="I1932" s="3"/>
      <c r="AA1932" s="3"/>
    </row>
    <row r="1933" spans="9:27" x14ac:dyDescent="0.25">
      <c r="I1933" s="3"/>
      <c r="AA1933" s="3"/>
    </row>
    <row r="1934" spans="9:27" x14ac:dyDescent="0.25">
      <c r="I1934" s="3"/>
      <c r="AA1934" s="3"/>
    </row>
    <row r="1935" spans="9:27" x14ac:dyDescent="0.25">
      <c r="I1935" s="3"/>
      <c r="AA1935" s="3"/>
    </row>
    <row r="1936" spans="9:27" x14ac:dyDescent="0.25">
      <c r="I1936" s="3"/>
      <c r="AA1936" s="3"/>
    </row>
    <row r="1937" spans="9:27" x14ac:dyDescent="0.25">
      <c r="I1937" s="3"/>
      <c r="AA1937" s="3"/>
    </row>
    <row r="1938" spans="9:27" x14ac:dyDescent="0.25">
      <c r="I1938" s="3"/>
      <c r="AA1938" s="3"/>
    </row>
    <row r="1939" spans="9:27" x14ac:dyDescent="0.25">
      <c r="I1939" s="3"/>
      <c r="AA1939" s="3"/>
    </row>
    <row r="1940" spans="9:27" x14ac:dyDescent="0.25">
      <c r="I1940" s="3"/>
      <c r="AA1940" s="3"/>
    </row>
    <row r="1941" spans="9:27" x14ac:dyDescent="0.25">
      <c r="I1941" s="3"/>
      <c r="AA1941" s="3"/>
    </row>
    <row r="1942" spans="9:27" x14ac:dyDescent="0.25">
      <c r="I1942" s="3"/>
      <c r="AA1942" s="3"/>
    </row>
    <row r="1943" spans="9:27" x14ac:dyDescent="0.25">
      <c r="I1943" s="3"/>
      <c r="AA1943" s="3"/>
    </row>
    <row r="1944" spans="9:27" x14ac:dyDescent="0.25">
      <c r="I1944" s="3"/>
      <c r="AA1944" s="3"/>
    </row>
    <row r="1945" spans="9:27" x14ac:dyDescent="0.25">
      <c r="I1945" s="3"/>
      <c r="AA1945" s="3"/>
    </row>
    <row r="1946" spans="9:27" x14ac:dyDescent="0.25">
      <c r="I1946" s="3"/>
      <c r="AA1946" s="3"/>
    </row>
    <row r="1947" spans="9:27" x14ac:dyDescent="0.25">
      <c r="I1947" s="3"/>
      <c r="AA1947" s="3"/>
    </row>
    <row r="1948" spans="9:27" x14ac:dyDescent="0.25">
      <c r="I1948" s="3"/>
      <c r="AA1948" s="3"/>
    </row>
    <row r="1949" spans="9:27" x14ac:dyDescent="0.25">
      <c r="I1949" s="3"/>
      <c r="AA1949" s="3"/>
    </row>
    <row r="1950" spans="9:27" x14ac:dyDescent="0.25">
      <c r="I1950" s="3"/>
      <c r="AA1950" s="3"/>
    </row>
    <row r="1951" spans="9:27" x14ac:dyDescent="0.25">
      <c r="I1951" s="3"/>
      <c r="AA1951" s="3"/>
    </row>
    <row r="1952" spans="9:27" x14ac:dyDescent="0.25">
      <c r="I1952" s="3"/>
      <c r="AA1952" s="3"/>
    </row>
    <row r="1953" spans="9:27" x14ac:dyDescent="0.25">
      <c r="I1953" s="3"/>
      <c r="AA1953" s="3"/>
    </row>
    <row r="1954" spans="9:27" x14ac:dyDescent="0.25">
      <c r="I1954" s="3"/>
      <c r="AA1954" s="3"/>
    </row>
    <row r="1955" spans="9:27" x14ac:dyDescent="0.25">
      <c r="I1955" s="3"/>
      <c r="AA1955" s="3"/>
    </row>
    <row r="1956" spans="9:27" x14ac:dyDescent="0.25">
      <c r="I1956" s="3"/>
      <c r="AA1956" s="3"/>
    </row>
    <row r="1957" spans="9:27" x14ac:dyDescent="0.25">
      <c r="I1957" s="3"/>
      <c r="AA1957" s="3"/>
    </row>
    <row r="1958" spans="9:27" x14ac:dyDescent="0.25">
      <c r="I1958" s="3"/>
      <c r="AA1958" s="3"/>
    </row>
    <row r="1959" spans="9:27" x14ac:dyDescent="0.25">
      <c r="I1959" s="3"/>
      <c r="AA1959" s="3"/>
    </row>
    <row r="1960" spans="9:27" x14ac:dyDescent="0.25">
      <c r="I1960" s="3"/>
      <c r="AA1960" s="3"/>
    </row>
    <row r="1961" spans="9:27" x14ac:dyDescent="0.25">
      <c r="I1961" s="3"/>
      <c r="AA1961" s="3"/>
    </row>
    <row r="1962" spans="9:27" x14ac:dyDescent="0.25">
      <c r="I1962" s="3"/>
      <c r="AA1962" s="3"/>
    </row>
    <row r="1963" spans="9:27" x14ac:dyDescent="0.25">
      <c r="I1963" s="3"/>
      <c r="AA1963" s="3"/>
    </row>
    <row r="1964" spans="9:27" x14ac:dyDescent="0.25">
      <c r="I1964" s="3"/>
      <c r="AA1964" s="3"/>
    </row>
    <row r="1965" spans="9:27" x14ac:dyDescent="0.25">
      <c r="I1965" s="3"/>
      <c r="AA1965" s="3"/>
    </row>
    <row r="1966" spans="9:27" x14ac:dyDescent="0.25">
      <c r="I1966" s="3"/>
      <c r="AA1966" s="3"/>
    </row>
    <row r="1967" spans="9:27" x14ac:dyDescent="0.25">
      <c r="I1967" s="3"/>
      <c r="AA1967" s="3"/>
    </row>
    <row r="1968" spans="9:27" x14ac:dyDescent="0.25">
      <c r="I1968" s="3"/>
      <c r="AA1968" s="3"/>
    </row>
    <row r="1969" spans="9:27" x14ac:dyDescent="0.25">
      <c r="I1969" s="3"/>
      <c r="AA1969" s="3"/>
    </row>
    <row r="1970" spans="9:27" x14ac:dyDescent="0.25">
      <c r="I1970" s="3"/>
      <c r="AA1970" s="3"/>
    </row>
    <row r="1971" spans="9:27" x14ac:dyDescent="0.25">
      <c r="I1971" s="3"/>
      <c r="AA1971" s="3"/>
    </row>
    <row r="1972" spans="9:27" x14ac:dyDescent="0.25">
      <c r="I1972" s="3"/>
      <c r="AA1972" s="3"/>
    </row>
    <row r="1973" spans="9:27" x14ac:dyDescent="0.25">
      <c r="I1973" s="3"/>
      <c r="AA1973" s="3"/>
    </row>
    <row r="1974" spans="9:27" x14ac:dyDescent="0.25">
      <c r="I1974" s="3"/>
      <c r="AA1974" s="3"/>
    </row>
    <row r="1975" spans="9:27" x14ac:dyDescent="0.25">
      <c r="I1975" s="3"/>
      <c r="AA1975" s="3"/>
    </row>
    <row r="1976" spans="9:27" x14ac:dyDescent="0.25">
      <c r="I1976" s="3"/>
      <c r="AA1976" s="3"/>
    </row>
    <row r="1977" spans="9:27" x14ac:dyDescent="0.25">
      <c r="I1977" s="3"/>
      <c r="AA1977" s="3"/>
    </row>
    <row r="1978" spans="9:27" x14ac:dyDescent="0.25">
      <c r="I1978" s="3"/>
      <c r="AA1978" s="3"/>
    </row>
    <row r="1979" spans="9:27" x14ac:dyDescent="0.25">
      <c r="I1979" s="3"/>
      <c r="AA1979" s="3"/>
    </row>
    <row r="1980" spans="9:27" x14ac:dyDescent="0.25">
      <c r="I1980" s="3"/>
      <c r="AA1980" s="3"/>
    </row>
    <row r="1981" spans="9:27" x14ac:dyDescent="0.25">
      <c r="I1981" s="3"/>
      <c r="AA1981" s="3"/>
    </row>
    <row r="1982" spans="9:27" x14ac:dyDescent="0.25">
      <c r="I1982" s="3"/>
      <c r="AA1982" s="3"/>
    </row>
    <row r="1983" spans="9:27" x14ac:dyDescent="0.25">
      <c r="I1983" s="3"/>
      <c r="AA1983" s="3"/>
    </row>
    <row r="1984" spans="9:27" x14ac:dyDescent="0.25">
      <c r="I1984" s="3"/>
      <c r="AA1984" s="3"/>
    </row>
    <row r="1985" spans="9:27" x14ac:dyDescent="0.25">
      <c r="I1985" s="3"/>
      <c r="AA1985" s="3"/>
    </row>
    <row r="1986" spans="9:27" x14ac:dyDescent="0.25">
      <c r="I1986" s="3"/>
      <c r="AA1986" s="3"/>
    </row>
    <row r="1987" spans="9:27" x14ac:dyDescent="0.25">
      <c r="I1987" s="3"/>
      <c r="AA1987" s="3"/>
    </row>
    <row r="1988" spans="9:27" x14ac:dyDescent="0.25">
      <c r="I1988" s="3"/>
      <c r="AA1988" s="3"/>
    </row>
    <row r="1989" spans="9:27" x14ac:dyDescent="0.25">
      <c r="I1989" s="3"/>
      <c r="AA1989" s="3"/>
    </row>
    <row r="1990" spans="9:27" x14ac:dyDescent="0.25">
      <c r="I1990" s="3"/>
      <c r="AA1990" s="3"/>
    </row>
    <row r="1991" spans="9:27" x14ac:dyDescent="0.25">
      <c r="I1991" s="3"/>
      <c r="AA1991" s="3"/>
    </row>
    <row r="1992" spans="9:27" x14ac:dyDescent="0.25">
      <c r="I1992" s="3"/>
      <c r="AA1992" s="3"/>
    </row>
    <row r="1993" spans="9:27" x14ac:dyDescent="0.25">
      <c r="I1993" s="3"/>
      <c r="AA1993" s="3"/>
    </row>
    <row r="1994" spans="9:27" x14ac:dyDescent="0.25">
      <c r="I1994" s="3"/>
      <c r="AA1994" s="3"/>
    </row>
    <row r="1995" spans="9:27" x14ac:dyDescent="0.25">
      <c r="I1995" s="3"/>
      <c r="AA1995" s="3"/>
    </row>
    <row r="1996" spans="9:27" x14ac:dyDescent="0.25">
      <c r="I1996" s="3"/>
      <c r="AA1996" s="3"/>
    </row>
    <row r="1997" spans="9:27" x14ac:dyDescent="0.25">
      <c r="I1997" s="3"/>
      <c r="AA1997" s="3"/>
    </row>
    <row r="1998" spans="9:27" x14ac:dyDescent="0.25">
      <c r="I1998" s="3"/>
      <c r="AA1998" s="3"/>
    </row>
    <row r="1999" spans="9:27" x14ac:dyDescent="0.25">
      <c r="I1999" s="3"/>
      <c r="AA1999" s="3"/>
    </row>
    <row r="2000" spans="9:27" x14ac:dyDescent="0.25">
      <c r="I2000" s="3"/>
      <c r="AA2000" s="3"/>
    </row>
    <row r="2001" spans="9:27" x14ac:dyDescent="0.25">
      <c r="I2001" s="3"/>
      <c r="AA2001" s="3"/>
    </row>
    <row r="2002" spans="9:27" x14ac:dyDescent="0.25">
      <c r="I2002" s="3"/>
      <c r="AA2002" s="3"/>
    </row>
    <row r="2003" spans="9:27" x14ac:dyDescent="0.25">
      <c r="I2003" s="3"/>
      <c r="AA2003" s="3"/>
    </row>
    <row r="2004" spans="9:27" x14ac:dyDescent="0.25">
      <c r="I2004" s="3"/>
      <c r="AA2004" s="3"/>
    </row>
    <row r="2005" spans="9:27" x14ac:dyDescent="0.25">
      <c r="I2005" s="3"/>
      <c r="AA2005" s="3"/>
    </row>
    <row r="2006" spans="9:27" x14ac:dyDescent="0.25">
      <c r="I2006" s="3"/>
      <c r="AA2006" s="3"/>
    </row>
    <row r="2007" spans="9:27" x14ac:dyDescent="0.25">
      <c r="I2007" s="3"/>
      <c r="AA2007" s="3"/>
    </row>
    <row r="2008" spans="9:27" x14ac:dyDescent="0.25">
      <c r="I2008" s="3"/>
      <c r="AA2008" s="3"/>
    </row>
    <row r="2009" spans="9:27" x14ac:dyDescent="0.25">
      <c r="I2009" s="3"/>
      <c r="AA2009" s="3"/>
    </row>
    <row r="2010" spans="9:27" x14ac:dyDescent="0.25">
      <c r="I2010" s="3"/>
      <c r="AA2010" s="3"/>
    </row>
    <row r="2011" spans="9:27" x14ac:dyDescent="0.25">
      <c r="I2011" s="3"/>
      <c r="AA2011" s="3"/>
    </row>
    <row r="2012" spans="9:27" x14ac:dyDescent="0.25">
      <c r="I2012" s="3"/>
      <c r="AA2012" s="3"/>
    </row>
    <row r="2013" spans="9:27" x14ac:dyDescent="0.25">
      <c r="I2013" s="3"/>
      <c r="AA2013" s="3"/>
    </row>
    <row r="2014" spans="9:27" x14ac:dyDescent="0.25">
      <c r="I2014" s="3"/>
      <c r="AA2014" s="3"/>
    </row>
    <row r="2015" spans="9:27" x14ac:dyDescent="0.25">
      <c r="I2015" s="3"/>
      <c r="AA2015" s="3"/>
    </row>
    <row r="2016" spans="9:27" x14ac:dyDescent="0.25">
      <c r="I2016" s="3"/>
      <c r="AA2016" s="3"/>
    </row>
    <row r="2017" spans="9:27" x14ac:dyDescent="0.25">
      <c r="I2017" s="3"/>
      <c r="AA2017" s="3"/>
    </row>
    <row r="2018" spans="9:27" x14ac:dyDescent="0.25">
      <c r="I2018" s="3"/>
      <c r="AA2018" s="3"/>
    </row>
    <row r="2019" spans="9:27" x14ac:dyDescent="0.25">
      <c r="I2019" s="3"/>
      <c r="AA2019" s="3"/>
    </row>
    <row r="2020" spans="9:27" x14ac:dyDescent="0.25">
      <c r="I2020" s="3"/>
      <c r="AA2020" s="3"/>
    </row>
    <row r="2021" spans="9:27" x14ac:dyDescent="0.25">
      <c r="I2021" s="3"/>
      <c r="AA2021" s="3"/>
    </row>
    <row r="2022" spans="9:27" x14ac:dyDescent="0.25">
      <c r="I2022" s="3"/>
      <c r="AA2022" s="3"/>
    </row>
    <row r="2023" spans="9:27" x14ac:dyDescent="0.25">
      <c r="I2023" s="3"/>
      <c r="AA2023" s="3"/>
    </row>
    <row r="2024" spans="9:27" x14ac:dyDescent="0.25">
      <c r="I2024" s="3"/>
      <c r="AA2024" s="3"/>
    </row>
    <row r="2025" spans="9:27" x14ac:dyDescent="0.25">
      <c r="I2025" s="3"/>
      <c r="AA2025" s="3"/>
    </row>
    <row r="2026" spans="9:27" x14ac:dyDescent="0.25">
      <c r="I2026" s="3"/>
      <c r="AA2026" s="3"/>
    </row>
    <row r="2027" spans="9:27" x14ac:dyDescent="0.25">
      <c r="I2027" s="3"/>
      <c r="AA2027" s="3"/>
    </row>
    <row r="2028" spans="9:27" x14ac:dyDescent="0.25">
      <c r="I2028" s="3"/>
      <c r="AA2028" s="3"/>
    </row>
    <row r="2029" spans="9:27" x14ac:dyDescent="0.25">
      <c r="I2029" s="3"/>
      <c r="AA2029" s="3"/>
    </row>
    <row r="2030" spans="9:27" x14ac:dyDescent="0.25">
      <c r="I2030" s="3"/>
      <c r="AA2030" s="3"/>
    </row>
    <row r="2031" spans="9:27" x14ac:dyDescent="0.25">
      <c r="I2031" s="3"/>
      <c r="AA2031" s="3"/>
    </row>
    <row r="2032" spans="9:27" x14ac:dyDescent="0.25">
      <c r="I2032" s="3"/>
      <c r="AA2032" s="3"/>
    </row>
    <row r="2033" spans="9:27" x14ac:dyDescent="0.25">
      <c r="I2033" s="3"/>
      <c r="AA2033" s="3"/>
    </row>
    <row r="2034" spans="9:27" x14ac:dyDescent="0.25">
      <c r="I2034" s="3"/>
      <c r="AA2034" s="3"/>
    </row>
    <row r="2035" spans="9:27" x14ac:dyDescent="0.25">
      <c r="I2035" s="3"/>
      <c r="AA2035" s="3"/>
    </row>
    <row r="2036" spans="9:27" x14ac:dyDescent="0.25">
      <c r="I2036" s="3"/>
      <c r="AA2036" s="3"/>
    </row>
    <row r="2037" spans="9:27" x14ac:dyDescent="0.25">
      <c r="I2037" s="3"/>
      <c r="AA2037" s="3"/>
    </row>
    <row r="2038" spans="9:27" x14ac:dyDescent="0.25">
      <c r="I2038" s="3"/>
      <c r="AA2038" s="3"/>
    </row>
    <row r="2039" spans="9:27" x14ac:dyDescent="0.25">
      <c r="I2039" s="3"/>
      <c r="AA2039" s="3"/>
    </row>
    <row r="2040" spans="9:27" x14ac:dyDescent="0.25">
      <c r="I2040" s="3"/>
      <c r="AA2040" s="3"/>
    </row>
    <row r="2041" spans="9:27" x14ac:dyDescent="0.25">
      <c r="I2041" s="3"/>
      <c r="AA2041" s="3"/>
    </row>
    <row r="2042" spans="9:27" x14ac:dyDescent="0.25">
      <c r="I2042" s="3"/>
      <c r="AA2042" s="3"/>
    </row>
    <row r="2043" spans="9:27" x14ac:dyDescent="0.25">
      <c r="I2043" s="3"/>
      <c r="AA2043" s="3"/>
    </row>
    <row r="2044" spans="9:27" x14ac:dyDescent="0.25">
      <c r="I2044" s="3"/>
      <c r="AA2044" s="3"/>
    </row>
    <row r="2045" spans="9:27" x14ac:dyDescent="0.25">
      <c r="I2045" s="3"/>
      <c r="AA2045" s="3"/>
    </row>
    <row r="2046" spans="9:27" x14ac:dyDescent="0.25">
      <c r="I2046" s="3"/>
      <c r="AA2046" s="3"/>
    </row>
    <row r="2047" spans="9:27" x14ac:dyDescent="0.25">
      <c r="I2047" s="3"/>
      <c r="AA2047" s="3"/>
    </row>
    <row r="2048" spans="9:27" x14ac:dyDescent="0.25">
      <c r="I2048" s="3"/>
      <c r="AA2048" s="3"/>
    </row>
    <row r="2049" spans="9:27" x14ac:dyDescent="0.25">
      <c r="I2049" s="3"/>
      <c r="AA2049" s="3"/>
    </row>
    <row r="2050" spans="9:27" x14ac:dyDescent="0.25">
      <c r="I2050" s="3"/>
      <c r="AA2050" s="3"/>
    </row>
    <row r="2051" spans="9:27" x14ac:dyDescent="0.25">
      <c r="I2051" s="3"/>
      <c r="AA2051" s="3"/>
    </row>
    <row r="2052" spans="9:27" x14ac:dyDescent="0.25">
      <c r="I2052" s="3"/>
      <c r="AA2052" s="3"/>
    </row>
    <row r="2053" spans="9:27" x14ac:dyDescent="0.25">
      <c r="I2053" s="3"/>
      <c r="AA2053" s="3"/>
    </row>
    <row r="2054" spans="9:27" x14ac:dyDescent="0.25">
      <c r="I2054" s="3"/>
      <c r="AA2054" s="3"/>
    </row>
    <row r="2055" spans="9:27" x14ac:dyDescent="0.25">
      <c r="I2055" s="3"/>
      <c r="AA2055" s="3"/>
    </row>
    <row r="2056" spans="9:27" x14ac:dyDescent="0.25">
      <c r="I2056" s="3"/>
      <c r="AA2056" s="3"/>
    </row>
    <row r="2057" spans="9:27" x14ac:dyDescent="0.25">
      <c r="I2057" s="3"/>
      <c r="AA2057" s="3"/>
    </row>
    <row r="2058" spans="9:27" x14ac:dyDescent="0.25">
      <c r="I2058" s="3"/>
      <c r="AA2058" s="3"/>
    </row>
    <row r="2059" spans="9:27" x14ac:dyDescent="0.25">
      <c r="I2059" s="3"/>
      <c r="AA2059" s="3"/>
    </row>
    <row r="2060" spans="9:27" x14ac:dyDescent="0.25">
      <c r="I2060" s="3"/>
      <c r="AA2060" s="3"/>
    </row>
    <row r="2061" spans="9:27" x14ac:dyDescent="0.25">
      <c r="I2061" s="3"/>
      <c r="AA2061" s="3"/>
    </row>
    <row r="2062" spans="9:27" x14ac:dyDescent="0.25">
      <c r="I2062" s="3"/>
      <c r="AA2062" s="3"/>
    </row>
    <row r="2063" spans="9:27" x14ac:dyDescent="0.25">
      <c r="I2063" s="3"/>
      <c r="AA2063" s="3"/>
    </row>
    <row r="2064" spans="9:27" x14ac:dyDescent="0.25">
      <c r="I2064" s="3"/>
      <c r="AA2064" s="3"/>
    </row>
    <row r="2065" spans="9:27" x14ac:dyDescent="0.25">
      <c r="I2065" s="3"/>
      <c r="AA2065" s="3"/>
    </row>
    <row r="2066" spans="9:27" x14ac:dyDescent="0.25">
      <c r="I2066" s="3"/>
      <c r="AA2066" s="3"/>
    </row>
    <row r="2067" spans="9:27" x14ac:dyDescent="0.25">
      <c r="I2067" s="3"/>
      <c r="AA2067" s="3"/>
    </row>
    <row r="2068" spans="9:27" x14ac:dyDescent="0.25">
      <c r="I2068" s="3"/>
      <c r="AA2068" s="3"/>
    </row>
    <row r="2069" spans="9:27" x14ac:dyDescent="0.25">
      <c r="I2069" s="3"/>
      <c r="AA2069" s="3"/>
    </row>
    <row r="2070" spans="9:27" x14ac:dyDescent="0.25">
      <c r="I2070" s="3"/>
      <c r="AA2070" s="3"/>
    </row>
    <row r="2071" spans="9:27" x14ac:dyDescent="0.25">
      <c r="I2071" s="3"/>
      <c r="AA2071" s="3"/>
    </row>
    <row r="2072" spans="9:27" x14ac:dyDescent="0.25">
      <c r="I2072" s="3"/>
      <c r="AA2072" s="3"/>
    </row>
    <row r="2073" spans="9:27" x14ac:dyDescent="0.25">
      <c r="I2073" s="3"/>
      <c r="AA2073" s="3"/>
    </row>
    <row r="2074" spans="9:27" x14ac:dyDescent="0.25">
      <c r="I2074" s="3"/>
      <c r="AA2074" s="3"/>
    </row>
    <row r="2075" spans="9:27" x14ac:dyDescent="0.25">
      <c r="I2075" s="3"/>
      <c r="AA2075" s="3"/>
    </row>
    <row r="2076" spans="9:27" x14ac:dyDescent="0.25">
      <c r="I2076" s="3"/>
      <c r="AA2076" s="3"/>
    </row>
    <row r="2077" spans="9:27" x14ac:dyDescent="0.25">
      <c r="I2077" s="3"/>
      <c r="AA2077" s="3"/>
    </row>
    <row r="2078" spans="9:27" x14ac:dyDescent="0.25">
      <c r="I2078" s="3"/>
      <c r="AA2078" s="3"/>
    </row>
    <row r="2079" spans="9:27" x14ac:dyDescent="0.25">
      <c r="I2079" s="3"/>
      <c r="AA2079" s="3"/>
    </row>
    <row r="2080" spans="9:27" x14ac:dyDescent="0.25">
      <c r="I2080" s="3"/>
      <c r="AA2080" s="3"/>
    </row>
    <row r="2081" spans="9:27" x14ac:dyDescent="0.25">
      <c r="I2081" s="3"/>
      <c r="AA2081" s="3"/>
    </row>
    <row r="2082" spans="9:27" x14ac:dyDescent="0.25">
      <c r="I2082" s="3"/>
      <c r="AA2082" s="3"/>
    </row>
    <row r="2083" spans="9:27" x14ac:dyDescent="0.25">
      <c r="I2083" s="3"/>
      <c r="AA2083" s="3"/>
    </row>
    <row r="2084" spans="9:27" x14ac:dyDescent="0.25">
      <c r="I2084" s="3"/>
      <c r="AA2084" s="3"/>
    </row>
    <row r="2085" spans="9:27" x14ac:dyDescent="0.25">
      <c r="I2085" s="3"/>
      <c r="AA2085" s="3"/>
    </row>
    <row r="2086" spans="9:27" x14ac:dyDescent="0.25">
      <c r="I2086" s="3"/>
      <c r="AA2086" s="3"/>
    </row>
    <row r="2087" spans="9:27" x14ac:dyDescent="0.25">
      <c r="I2087" s="3"/>
      <c r="AA2087" s="3"/>
    </row>
    <row r="2088" spans="9:27" x14ac:dyDescent="0.25">
      <c r="I2088" s="3"/>
      <c r="AA2088" s="3"/>
    </row>
    <row r="2089" spans="9:27" x14ac:dyDescent="0.25">
      <c r="I2089" s="3"/>
      <c r="AA2089" s="3"/>
    </row>
    <row r="2090" spans="9:27" x14ac:dyDescent="0.25">
      <c r="I2090" s="3"/>
      <c r="AA2090" s="3"/>
    </row>
    <row r="2091" spans="9:27" x14ac:dyDescent="0.25">
      <c r="I2091" s="3"/>
      <c r="AA2091" s="3"/>
    </row>
    <row r="2092" spans="9:27" x14ac:dyDescent="0.25">
      <c r="I2092" s="3"/>
      <c r="AA2092" s="3"/>
    </row>
    <row r="2093" spans="9:27" x14ac:dyDescent="0.25">
      <c r="I2093" s="3"/>
      <c r="AA2093" s="3"/>
    </row>
    <row r="2094" spans="9:27" x14ac:dyDescent="0.25">
      <c r="I2094" s="3"/>
      <c r="AA2094" s="3"/>
    </row>
    <row r="2095" spans="9:27" x14ac:dyDescent="0.25">
      <c r="I2095" s="3"/>
      <c r="AA2095" s="3"/>
    </row>
    <row r="2096" spans="9:27" x14ac:dyDescent="0.25">
      <c r="I2096" s="3"/>
      <c r="AA2096" s="3"/>
    </row>
    <row r="2097" spans="9:27" x14ac:dyDescent="0.25">
      <c r="I2097" s="3"/>
      <c r="AA2097" s="3"/>
    </row>
    <row r="2098" spans="9:27" x14ac:dyDescent="0.25">
      <c r="I2098" s="3"/>
      <c r="AA2098" s="3"/>
    </row>
    <row r="2099" spans="9:27" x14ac:dyDescent="0.25">
      <c r="I2099" s="3"/>
      <c r="AA2099" s="3"/>
    </row>
    <row r="2100" spans="9:27" x14ac:dyDescent="0.25">
      <c r="I2100" s="3"/>
      <c r="AA2100" s="3"/>
    </row>
    <row r="2101" spans="9:27" x14ac:dyDescent="0.25">
      <c r="I2101" s="3"/>
      <c r="AA2101" s="3"/>
    </row>
    <row r="2102" spans="9:27" x14ac:dyDescent="0.25">
      <c r="I2102" s="3"/>
      <c r="AA2102" s="3"/>
    </row>
    <row r="2103" spans="9:27" x14ac:dyDescent="0.25">
      <c r="I2103" s="3"/>
      <c r="AA2103" s="3"/>
    </row>
    <row r="2104" spans="9:27" x14ac:dyDescent="0.25">
      <c r="I2104" s="3"/>
      <c r="AA2104" s="3"/>
    </row>
    <row r="2105" spans="9:27" x14ac:dyDescent="0.25">
      <c r="I2105" s="3"/>
      <c r="AA2105" s="3"/>
    </row>
    <row r="2106" spans="9:27" x14ac:dyDescent="0.25">
      <c r="I2106" s="3"/>
      <c r="AA2106" s="3"/>
    </row>
    <row r="2107" spans="9:27" x14ac:dyDescent="0.25">
      <c r="I2107" s="3"/>
      <c r="AA2107" s="3"/>
    </row>
    <row r="2108" spans="9:27" x14ac:dyDescent="0.25">
      <c r="I2108" s="3"/>
      <c r="AA2108" s="3"/>
    </row>
    <row r="2109" spans="9:27" x14ac:dyDescent="0.25">
      <c r="I2109" s="3"/>
      <c r="AA2109" s="3"/>
    </row>
    <row r="2110" spans="9:27" x14ac:dyDescent="0.25">
      <c r="I2110" s="3"/>
      <c r="AA2110" s="3"/>
    </row>
    <row r="2111" spans="9:27" x14ac:dyDescent="0.25">
      <c r="I2111" s="3"/>
      <c r="AA2111" s="3"/>
    </row>
    <row r="2112" spans="9:27" x14ac:dyDescent="0.25">
      <c r="I2112" s="3"/>
      <c r="AA2112" s="3"/>
    </row>
    <row r="2113" spans="9:27" x14ac:dyDescent="0.25">
      <c r="I2113" s="3"/>
      <c r="AA2113" s="3"/>
    </row>
    <row r="2114" spans="9:27" x14ac:dyDescent="0.25">
      <c r="I2114" s="3"/>
      <c r="AA2114" s="3"/>
    </row>
    <row r="2115" spans="9:27" x14ac:dyDescent="0.25">
      <c r="I2115" s="3"/>
      <c r="AA2115" s="3"/>
    </row>
    <row r="2116" spans="9:27" x14ac:dyDescent="0.25">
      <c r="I2116" s="3"/>
      <c r="AA2116" s="3"/>
    </row>
    <row r="2117" spans="9:27" x14ac:dyDescent="0.25">
      <c r="I2117" s="3"/>
      <c r="AA2117" s="3"/>
    </row>
    <row r="2118" spans="9:27" x14ac:dyDescent="0.25">
      <c r="I2118" s="3"/>
      <c r="AA2118" s="3"/>
    </row>
    <row r="2119" spans="9:27" x14ac:dyDescent="0.25">
      <c r="I2119" s="3"/>
      <c r="AA2119" s="3"/>
    </row>
    <row r="2120" spans="9:27" x14ac:dyDescent="0.25">
      <c r="I2120" s="3"/>
      <c r="AA2120" s="3"/>
    </row>
    <row r="2121" spans="9:27" x14ac:dyDescent="0.25">
      <c r="I2121" s="3"/>
      <c r="AA2121" s="3"/>
    </row>
    <row r="2122" spans="9:27" x14ac:dyDescent="0.25">
      <c r="I2122" s="3"/>
      <c r="AA2122" s="3"/>
    </row>
    <row r="2123" spans="9:27" x14ac:dyDescent="0.25">
      <c r="I2123" s="3"/>
      <c r="AA2123" s="3"/>
    </row>
    <row r="2124" spans="9:27" x14ac:dyDescent="0.25">
      <c r="I2124" s="3"/>
      <c r="AA2124" s="3"/>
    </row>
    <row r="2125" spans="9:27" x14ac:dyDescent="0.25">
      <c r="I2125" s="3"/>
      <c r="AA2125" s="3"/>
    </row>
    <row r="2126" spans="9:27" x14ac:dyDescent="0.25">
      <c r="I2126" s="3"/>
      <c r="AA2126" s="3"/>
    </row>
    <row r="2127" spans="9:27" x14ac:dyDescent="0.25">
      <c r="I2127" s="3"/>
      <c r="AA2127" s="3"/>
    </row>
    <row r="2128" spans="9:27" x14ac:dyDescent="0.25">
      <c r="I2128" s="3"/>
      <c r="AA2128" s="3"/>
    </row>
    <row r="2129" spans="9:27" x14ac:dyDescent="0.25">
      <c r="I2129" s="3"/>
      <c r="AA2129" s="3"/>
    </row>
    <row r="2130" spans="9:27" x14ac:dyDescent="0.25">
      <c r="I2130" s="3"/>
      <c r="AA2130" s="3"/>
    </row>
    <row r="2131" spans="9:27" x14ac:dyDescent="0.25">
      <c r="I2131" s="3"/>
      <c r="AA2131" s="3"/>
    </row>
    <row r="2132" spans="9:27" x14ac:dyDescent="0.25">
      <c r="I2132" s="3"/>
      <c r="AA2132" s="3"/>
    </row>
    <row r="2133" spans="9:27" x14ac:dyDescent="0.25">
      <c r="I2133" s="3"/>
      <c r="AA2133" s="3"/>
    </row>
    <row r="2134" spans="9:27" x14ac:dyDescent="0.25">
      <c r="I2134" s="3"/>
      <c r="AA2134" s="3"/>
    </row>
    <row r="2135" spans="9:27" x14ac:dyDescent="0.25">
      <c r="I2135" s="3"/>
      <c r="AA2135" s="3"/>
    </row>
    <row r="2136" spans="9:27" x14ac:dyDescent="0.25">
      <c r="I2136" s="3"/>
      <c r="AA2136" s="3"/>
    </row>
    <row r="2137" spans="9:27" x14ac:dyDescent="0.25">
      <c r="I2137" s="3"/>
      <c r="AA2137" s="3"/>
    </row>
    <row r="2138" spans="9:27" x14ac:dyDescent="0.25">
      <c r="I2138" s="3"/>
      <c r="AA2138" s="3"/>
    </row>
    <row r="2139" spans="9:27" x14ac:dyDescent="0.25">
      <c r="I2139" s="3"/>
      <c r="AA2139" s="3"/>
    </row>
    <row r="2140" spans="9:27" x14ac:dyDescent="0.25">
      <c r="I2140" s="3"/>
      <c r="AA2140" s="3"/>
    </row>
    <row r="2141" spans="9:27" x14ac:dyDescent="0.25">
      <c r="I2141" s="3"/>
      <c r="AA2141" s="3"/>
    </row>
    <row r="2142" spans="9:27" x14ac:dyDescent="0.25">
      <c r="I2142" s="3"/>
      <c r="AA2142" s="3"/>
    </row>
    <row r="2143" spans="9:27" x14ac:dyDescent="0.25">
      <c r="I2143" s="3"/>
      <c r="AA2143" s="3"/>
    </row>
    <row r="2144" spans="9:27" x14ac:dyDescent="0.25">
      <c r="I2144" s="3"/>
      <c r="AA2144" s="3"/>
    </row>
    <row r="2145" spans="9:27" x14ac:dyDescent="0.25">
      <c r="I2145" s="3"/>
      <c r="AA2145" s="3"/>
    </row>
    <row r="2146" spans="9:27" x14ac:dyDescent="0.25">
      <c r="I2146" s="3"/>
      <c r="AA2146" s="3"/>
    </row>
    <row r="2147" spans="9:27" x14ac:dyDescent="0.25">
      <c r="I2147" s="3"/>
      <c r="AA2147" s="3"/>
    </row>
    <row r="2148" spans="9:27" x14ac:dyDescent="0.25">
      <c r="I2148" s="3"/>
      <c r="AA2148" s="3"/>
    </row>
    <row r="2149" spans="9:27" x14ac:dyDescent="0.25">
      <c r="I2149" s="3"/>
      <c r="AA2149" s="3"/>
    </row>
  </sheetData>
  <mergeCells count="1">
    <mergeCell ref="A34:M34"/>
  </mergeCells>
  <phoneticPr fontId="0" type="noConversion"/>
  <pageMargins left="0.70866141732283472" right="0.70866141732283472" top="0.55118110236220474" bottom="0.74803149606299213" header="0.31496062992125984" footer="0.31496062992125984"/>
  <pageSetup paperSize="9" scale="35" fitToHeight="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3:AH41"/>
  <sheetViews>
    <sheetView zoomScale="85" zoomScaleNormal="85" workbookViewId="0">
      <selection activeCell="S5" sqref="S5"/>
    </sheetView>
  </sheetViews>
  <sheetFormatPr defaultRowHeight="15" x14ac:dyDescent="0.25"/>
  <cols>
    <col min="1" max="1" width="46" style="13" customWidth="1"/>
    <col min="2" max="2" width="6.140625" style="14" customWidth="1"/>
    <col min="3" max="3" width="5.7109375" style="14" customWidth="1"/>
    <col min="4" max="4" width="5.85546875" style="14" customWidth="1"/>
    <col min="5" max="5" width="6.5703125" style="14" customWidth="1"/>
    <col min="6" max="6" width="7.140625" style="14" customWidth="1"/>
    <col min="7" max="8" width="6.28515625" style="14" customWidth="1"/>
    <col min="9" max="9" width="6.5703125" style="14" customWidth="1"/>
    <col min="10" max="10" width="6.7109375" style="14" customWidth="1"/>
    <col min="11" max="11" width="7.5703125" style="14" customWidth="1"/>
    <col min="12" max="12" width="6" style="14" customWidth="1"/>
    <col min="13" max="13" width="7.7109375" style="14" customWidth="1"/>
    <col min="14" max="14" width="7.140625" style="14" customWidth="1"/>
    <col min="15" max="15" width="9" style="14" customWidth="1"/>
    <col min="16" max="16" width="10.140625" style="14" customWidth="1"/>
    <col min="17" max="17" width="9.140625" style="14"/>
    <col min="18" max="18" width="9.42578125" style="14" customWidth="1"/>
    <col min="19" max="19" width="8.28515625" style="14" customWidth="1"/>
    <col min="20" max="20" width="9.140625" style="14"/>
    <col min="21" max="21" width="11.140625" style="14" customWidth="1"/>
    <col min="22" max="22" width="9.140625" style="14"/>
    <col min="23" max="23" width="11.7109375" style="14" customWidth="1"/>
    <col min="24" max="24" width="9.7109375" style="14" bestFit="1" customWidth="1"/>
    <col min="25" max="25" width="1.7109375" style="14" customWidth="1"/>
    <col min="26" max="33" width="9.140625" style="14" hidden="1" customWidth="1"/>
    <col min="34" max="16384" width="9.140625" style="14"/>
  </cols>
  <sheetData>
    <row r="3" spans="1:33" ht="18.75" x14ac:dyDescent="0.3">
      <c r="S3" s="4" t="s">
        <v>78</v>
      </c>
    </row>
    <row r="4" spans="1:33" ht="18.75" x14ac:dyDescent="0.3">
      <c r="S4" s="4" t="s">
        <v>60</v>
      </c>
    </row>
    <row r="5" spans="1:33" ht="18.75" x14ac:dyDescent="0.3">
      <c r="S5" s="4" t="s">
        <v>125</v>
      </c>
    </row>
    <row r="8" spans="1:33" ht="20.25" customHeight="1" x14ac:dyDescent="0.3">
      <c r="B8" s="226" t="s">
        <v>91</v>
      </c>
      <c r="C8" s="226"/>
      <c r="D8" s="226"/>
      <c r="E8" s="226"/>
      <c r="F8" s="226"/>
      <c r="G8" s="226"/>
      <c r="H8" s="226"/>
      <c r="I8" s="226"/>
      <c r="J8" s="226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6"/>
      <c r="AC8" s="226"/>
      <c r="AD8" s="226"/>
      <c r="AE8" s="226"/>
      <c r="AF8" s="226"/>
      <c r="AG8" s="226"/>
    </row>
    <row r="9" spans="1:33" ht="21" customHeight="1" x14ac:dyDescent="0.3">
      <c r="B9" s="227" t="s">
        <v>98</v>
      </c>
      <c r="C9" s="227"/>
      <c r="D9" s="227"/>
      <c r="E9" s="227"/>
      <c r="F9" s="227"/>
      <c r="G9" s="227"/>
      <c r="H9" s="227"/>
      <c r="I9" s="227"/>
      <c r="J9" s="227"/>
      <c r="K9" s="227"/>
      <c r="L9" s="227"/>
      <c r="M9" s="227"/>
      <c r="N9" s="227"/>
      <c r="O9" s="227"/>
      <c r="P9" s="227"/>
      <c r="Q9" s="227"/>
      <c r="R9" s="227"/>
      <c r="S9" s="227"/>
      <c r="T9" s="227"/>
      <c r="U9" s="227"/>
      <c r="V9" s="227"/>
      <c r="W9" s="227"/>
      <c r="X9" s="227"/>
      <c r="Y9" s="227"/>
      <c r="Z9" s="227"/>
      <c r="AA9" s="227"/>
      <c r="AB9" s="227"/>
      <c r="AC9" s="227"/>
      <c r="AD9" s="227"/>
      <c r="AE9" s="227"/>
      <c r="AF9" s="227"/>
      <c r="AG9" s="15"/>
    </row>
    <row r="10" spans="1:33" ht="21" customHeight="1" x14ac:dyDescent="0.3"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33" ht="16.5" thickBot="1" x14ac:dyDescent="0.3">
      <c r="C11" s="6"/>
      <c r="S11" s="3"/>
      <c r="T11" s="3"/>
    </row>
    <row r="12" spans="1:33" s="3" customFormat="1" ht="29.25" customHeight="1" x14ac:dyDescent="0.25">
      <c r="A12" s="252" t="s">
        <v>61</v>
      </c>
      <c r="B12" s="231" t="s">
        <v>49</v>
      </c>
      <c r="C12" s="231" t="s">
        <v>50</v>
      </c>
      <c r="D12" s="238" t="s">
        <v>51</v>
      </c>
      <c r="E12" s="248" t="s">
        <v>5</v>
      </c>
      <c r="F12" s="236" t="s">
        <v>6</v>
      </c>
      <c r="G12" s="254" t="s">
        <v>52</v>
      </c>
      <c r="H12" s="231" t="s">
        <v>53</v>
      </c>
      <c r="I12" s="238" t="s">
        <v>54</v>
      </c>
      <c r="J12" s="248" t="s">
        <v>5</v>
      </c>
      <c r="K12" s="236" t="s">
        <v>6</v>
      </c>
      <c r="L12" s="246">
        <v>12</v>
      </c>
      <c r="M12" s="242" t="s">
        <v>5</v>
      </c>
      <c r="N12" s="244" t="s">
        <v>6</v>
      </c>
      <c r="O12" s="248" t="s">
        <v>55</v>
      </c>
      <c r="P12" s="236" t="s">
        <v>56</v>
      </c>
      <c r="Q12" s="250" t="s">
        <v>86</v>
      </c>
      <c r="R12" s="240" t="s">
        <v>57</v>
      </c>
      <c r="S12" s="235"/>
      <c r="T12" s="17"/>
      <c r="U12" s="233" t="s">
        <v>62</v>
      </c>
      <c r="V12" s="231"/>
      <c r="W12" s="231"/>
      <c r="X12" s="234"/>
    </row>
    <row r="13" spans="1:33" ht="48" customHeight="1" thickBot="1" x14ac:dyDescent="0.3">
      <c r="A13" s="253"/>
      <c r="B13" s="232"/>
      <c r="C13" s="232"/>
      <c r="D13" s="239"/>
      <c r="E13" s="249"/>
      <c r="F13" s="237"/>
      <c r="G13" s="255"/>
      <c r="H13" s="232"/>
      <c r="I13" s="239"/>
      <c r="J13" s="249"/>
      <c r="K13" s="237"/>
      <c r="L13" s="247"/>
      <c r="M13" s="243"/>
      <c r="N13" s="245"/>
      <c r="O13" s="249"/>
      <c r="P13" s="237"/>
      <c r="Q13" s="251"/>
      <c r="R13" s="241"/>
      <c r="S13" s="235"/>
      <c r="T13" s="17"/>
      <c r="U13" s="91" t="s">
        <v>63</v>
      </c>
      <c r="V13" s="94" t="s">
        <v>64</v>
      </c>
      <c r="W13" s="94" t="s">
        <v>76</v>
      </c>
      <c r="X13" s="92" t="s">
        <v>77</v>
      </c>
    </row>
    <row r="14" spans="1:33" ht="34.5" customHeight="1" thickBot="1" x14ac:dyDescent="0.35">
      <c r="A14" s="28" t="s">
        <v>74</v>
      </c>
      <c r="B14" s="31">
        <v>29</v>
      </c>
      <c r="C14" s="31">
        <v>28</v>
      </c>
      <c r="D14" s="81">
        <v>29</v>
      </c>
      <c r="E14" s="33">
        <v>3</v>
      </c>
      <c r="F14" s="34">
        <f t="shared" ref="F14:F20" si="0">SUM(B14,C14,D14)</f>
        <v>86</v>
      </c>
      <c r="G14" s="90">
        <v>28</v>
      </c>
      <c r="H14" s="31">
        <v>29</v>
      </c>
      <c r="I14" s="81">
        <v>19</v>
      </c>
      <c r="J14" s="33">
        <v>3</v>
      </c>
      <c r="K14" s="34">
        <f t="shared" ref="K14:K20" si="1">SUM(G14,H14,I14)</f>
        <v>76</v>
      </c>
      <c r="L14" s="90"/>
      <c r="M14" s="31"/>
      <c r="N14" s="81"/>
      <c r="O14" s="33">
        <v>6</v>
      </c>
      <c r="P14" s="34">
        <f t="shared" ref="O14:P20" si="2">SUM(F14,K14)</f>
        <v>162</v>
      </c>
      <c r="Q14" s="112">
        <f>SUM(O14,'5-9'!AV12,'1-4'!AK9)</f>
        <v>66</v>
      </c>
      <c r="R14" s="106">
        <f>SUM('1-4'!AL9,'5-9'!AW12,P14)</f>
        <v>1678</v>
      </c>
      <c r="S14" s="18"/>
      <c r="T14" s="17"/>
      <c r="U14" s="95">
        <f>'1-4'!AL9/'1-4'!AK9</f>
        <v>25.222222222222221</v>
      </c>
      <c r="V14" s="96">
        <f>'5-9'!AW12/'5-9'!AV12</f>
        <v>25.303030303030305</v>
      </c>
      <c r="W14" s="96">
        <f t="shared" ref="W14:W17" si="3">P14/O14</f>
        <v>27</v>
      </c>
      <c r="X14" s="97">
        <f t="shared" ref="X14:X26" si="4">R14/Q14</f>
        <v>25.424242424242426</v>
      </c>
    </row>
    <row r="15" spans="1:33" ht="25.5" customHeight="1" x14ac:dyDescent="0.3">
      <c r="A15" s="29" t="s">
        <v>65</v>
      </c>
      <c r="B15" s="42"/>
      <c r="C15" s="42"/>
      <c r="D15" s="43"/>
      <c r="E15" s="44">
        <v>0</v>
      </c>
      <c r="F15" s="34">
        <f t="shared" si="0"/>
        <v>0</v>
      </c>
      <c r="G15" s="74">
        <v>25</v>
      </c>
      <c r="H15" s="42"/>
      <c r="I15" s="43"/>
      <c r="J15" s="44">
        <v>1</v>
      </c>
      <c r="K15" s="34">
        <f t="shared" si="1"/>
        <v>25</v>
      </c>
      <c r="L15" s="74"/>
      <c r="M15" s="42"/>
      <c r="N15" s="43"/>
      <c r="O15" s="44">
        <f t="shared" si="2"/>
        <v>1</v>
      </c>
      <c r="P15" s="45">
        <f t="shared" si="2"/>
        <v>25</v>
      </c>
      <c r="Q15" s="86">
        <f>SUM('1-4'!AK10,'5-9'!AV13,O15)</f>
        <v>22</v>
      </c>
      <c r="R15" s="75">
        <f>SUM('1-4'!AL10,'5-9'!AW13,P15)</f>
        <v>610</v>
      </c>
      <c r="S15" s="18"/>
      <c r="T15" s="17"/>
      <c r="U15" s="95">
        <f>'1-4'!AL10/'1-4'!AK10</f>
        <v>26.5</v>
      </c>
      <c r="V15" s="96">
        <f>'5-9'!AW13/'5-9'!AV13</f>
        <v>29.09090909090909</v>
      </c>
      <c r="W15" s="96">
        <f t="shared" si="3"/>
        <v>25</v>
      </c>
      <c r="X15" s="97">
        <f t="shared" si="4"/>
        <v>27.727272727272727</v>
      </c>
    </row>
    <row r="16" spans="1:33" ht="36" customHeight="1" x14ac:dyDescent="0.3">
      <c r="A16" s="29" t="s">
        <v>68</v>
      </c>
      <c r="B16" s="42">
        <v>27</v>
      </c>
      <c r="C16" s="42">
        <v>28</v>
      </c>
      <c r="D16" s="43"/>
      <c r="E16" s="44">
        <v>2</v>
      </c>
      <c r="F16" s="34">
        <f t="shared" si="0"/>
        <v>55</v>
      </c>
      <c r="G16" s="74">
        <v>29</v>
      </c>
      <c r="H16" s="42">
        <v>30</v>
      </c>
      <c r="I16" s="43">
        <v>24</v>
      </c>
      <c r="J16" s="44">
        <v>3</v>
      </c>
      <c r="K16" s="34">
        <f t="shared" si="1"/>
        <v>83</v>
      </c>
      <c r="L16" s="74"/>
      <c r="M16" s="42"/>
      <c r="N16" s="43"/>
      <c r="O16" s="44">
        <f t="shared" si="2"/>
        <v>5</v>
      </c>
      <c r="P16" s="45">
        <f t="shared" si="2"/>
        <v>138</v>
      </c>
      <c r="Q16" s="86">
        <f>SUM('1-4'!AK11,'5-9'!AV14,O16)</f>
        <v>58</v>
      </c>
      <c r="R16" s="75">
        <f>SUM('1-4'!AL11,'5-9'!AW14,P16)</f>
        <v>1627</v>
      </c>
      <c r="S16" s="18"/>
      <c r="T16" s="17"/>
      <c r="U16" s="95">
        <f>'1-4'!AL11/'1-4'!AK11</f>
        <v>27.76</v>
      </c>
      <c r="V16" s="96">
        <f>'5-9'!AW14/'5-9'!AV14</f>
        <v>28.392857142857142</v>
      </c>
      <c r="W16" s="96">
        <f t="shared" si="3"/>
        <v>27.6</v>
      </c>
      <c r="X16" s="97">
        <f t="shared" si="4"/>
        <v>28.051724137931036</v>
      </c>
    </row>
    <row r="17" spans="1:24" ht="37.5" x14ac:dyDescent="0.3">
      <c r="A17" s="29" t="s">
        <v>69</v>
      </c>
      <c r="B17" s="42">
        <v>29</v>
      </c>
      <c r="C17" s="42"/>
      <c r="D17" s="43"/>
      <c r="E17" s="44">
        <v>1</v>
      </c>
      <c r="F17" s="34">
        <f t="shared" si="0"/>
        <v>29</v>
      </c>
      <c r="G17" s="74">
        <v>21</v>
      </c>
      <c r="H17" s="42"/>
      <c r="I17" s="43"/>
      <c r="J17" s="44">
        <v>1</v>
      </c>
      <c r="K17" s="34">
        <f t="shared" si="1"/>
        <v>21</v>
      </c>
      <c r="L17" s="74"/>
      <c r="M17" s="42"/>
      <c r="N17" s="43"/>
      <c r="O17" s="44">
        <f t="shared" si="2"/>
        <v>2</v>
      </c>
      <c r="P17" s="45">
        <f t="shared" si="2"/>
        <v>50</v>
      </c>
      <c r="Q17" s="86">
        <f>SUM('1-4'!AK12,'5-9'!AV15,O17)</f>
        <v>27</v>
      </c>
      <c r="R17" s="75">
        <f>SUM('1-4'!AL12,'5-9'!AW15,P17)</f>
        <v>704</v>
      </c>
      <c r="S17" s="18"/>
      <c r="T17" s="17"/>
      <c r="U17" s="95">
        <f>'1-4'!AL12/'1-4'!AK12</f>
        <v>26.75</v>
      </c>
      <c r="V17" s="96">
        <f>'5-9'!AW15/'5-9'!AV15</f>
        <v>25.615384615384617</v>
      </c>
      <c r="W17" s="96">
        <f t="shared" si="3"/>
        <v>25</v>
      </c>
      <c r="X17" s="97">
        <f t="shared" si="4"/>
        <v>26.074074074074073</v>
      </c>
    </row>
    <row r="18" spans="1:24" ht="36.75" customHeight="1" x14ac:dyDescent="0.3">
      <c r="A18" s="29" t="s">
        <v>92</v>
      </c>
      <c r="B18" s="42"/>
      <c r="C18" s="42"/>
      <c r="D18" s="43"/>
      <c r="E18" s="44">
        <v>0</v>
      </c>
      <c r="F18" s="34">
        <f t="shared" si="0"/>
        <v>0</v>
      </c>
      <c r="G18" s="74"/>
      <c r="H18" s="42"/>
      <c r="I18" s="43"/>
      <c r="J18" s="44">
        <v>0</v>
      </c>
      <c r="K18" s="34">
        <f t="shared" si="1"/>
        <v>0</v>
      </c>
      <c r="L18" s="74"/>
      <c r="M18" s="42"/>
      <c r="N18" s="43"/>
      <c r="O18" s="44">
        <f t="shared" si="2"/>
        <v>0</v>
      </c>
      <c r="P18" s="45">
        <f t="shared" si="2"/>
        <v>0</v>
      </c>
      <c r="Q18" s="86">
        <f>SUM('1-4'!AK13,'5-9'!AV16,O18)</f>
        <v>10</v>
      </c>
      <c r="R18" s="75">
        <f>SUM('1-4'!AL13,'5-9'!AW16,P18)</f>
        <v>280</v>
      </c>
      <c r="S18" s="18"/>
      <c r="T18" s="17"/>
      <c r="U18" s="95">
        <f>'1-4'!AL13/'1-4'!AK13</f>
        <v>26.6</v>
      </c>
      <c r="V18" s="96">
        <f>'5-9'!AW16/'5-9'!AV16</f>
        <v>29.4</v>
      </c>
      <c r="W18" s="96"/>
      <c r="X18" s="97">
        <f t="shared" si="4"/>
        <v>28</v>
      </c>
    </row>
    <row r="19" spans="1:24" ht="34.5" customHeight="1" x14ac:dyDescent="0.3">
      <c r="A19" s="29" t="s">
        <v>93</v>
      </c>
      <c r="B19" s="42"/>
      <c r="C19" s="42"/>
      <c r="D19" s="43"/>
      <c r="E19" s="44">
        <v>0</v>
      </c>
      <c r="F19" s="34">
        <f t="shared" si="0"/>
        <v>0</v>
      </c>
      <c r="G19" s="74"/>
      <c r="H19" s="42"/>
      <c r="I19" s="43"/>
      <c r="J19" s="44">
        <v>0</v>
      </c>
      <c r="K19" s="34">
        <f t="shared" si="1"/>
        <v>0</v>
      </c>
      <c r="L19" s="74"/>
      <c r="M19" s="42"/>
      <c r="N19" s="43"/>
      <c r="O19" s="44">
        <f t="shared" si="2"/>
        <v>0</v>
      </c>
      <c r="P19" s="45">
        <f t="shared" si="2"/>
        <v>0</v>
      </c>
      <c r="Q19" s="86">
        <f>SUM('1-4'!AK14,'5-9'!AV17,O19)</f>
        <v>9</v>
      </c>
      <c r="R19" s="75">
        <f>SUM('1-4'!AL14,'5-9'!AW17,P19)</f>
        <v>120</v>
      </c>
      <c r="S19" s="18"/>
      <c r="T19" s="17"/>
      <c r="U19" s="95">
        <f>'1-4'!AL14/'1-4'!AK14</f>
        <v>14</v>
      </c>
      <c r="V19" s="96">
        <f>'5-9'!AW17/'5-9'!AV17</f>
        <v>12.8</v>
      </c>
      <c r="W19" s="96"/>
      <c r="X19" s="97">
        <f t="shared" si="4"/>
        <v>13.333333333333334</v>
      </c>
    </row>
    <row r="20" spans="1:24" ht="34.5" customHeight="1" x14ac:dyDescent="0.3">
      <c r="A20" s="29" t="s">
        <v>94</v>
      </c>
      <c r="B20" s="42"/>
      <c r="C20" s="42"/>
      <c r="D20" s="43"/>
      <c r="E20" s="44">
        <v>0</v>
      </c>
      <c r="F20" s="34">
        <f t="shared" si="0"/>
        <v>0</v>
      </c>
      <c r="G20" s="74"/>
      <c r="H20" s="42"/>
      <c r="I20" s="43"/>
      <c r="J20" s="44">
        <v>0</v>
      </c>
      <c r="K20" s="34">
        <f t="shared" si="1"/>
        <v>0</v>
      </c>
      <c r="L20" s="74"/>
      <c r="M20" s="42"/>
      <c r="N20" s="43"/>
      <c r="O20" s="44">
        <f t="shared" si="2"/>
        <v>0</v>
      </c>
      <c r="P20" s="45">
        <f t="shared" si="2"/>
        <v>0</v>
      </c>
      <c r="Q20" s="86">
        <f>SUM('1-4'!AK15,'5-9'!AV18,O20)</f>
        <v>9</v>
      </c>
      <c r="R20" s="75">
        <f>SUM('1-4'!AL15,'5-9'!AW18,P20)</f>
        <v>97</v>
      </c>
      <c r="S20" s="18"/>
      <c r="T20" s="17"/>
      <c r="U20" s="95">
        <f>'1-4'!AL15/'1-4'!AK15</f>
        <v>10.75</v>
      </c>
      <c r="V20" s="96">
        <f>'5-9'!AW18/'5-9'!AV18</f>
        <v>10.8</v>
      </c>
      <c r="W20" s="96"/>
      <c r="X20" s="97">
        <f t="shared" si="4"/>
        <v>10.777777777777779</v>
      </c>
    </row>
    <row r="21" spans="1:24" ht="27" customHeight="1" x14ac:dyDescent="0.3">
      <c r="A21" s="29" t="s">
        <v>71</v>
      </c>
      <c r="B21" s="42">
        <v>32</v>
      </c>
      <c r="C21" s="42">
        <v>34</v>
      </c>
      <c r="D21" s="43"/>
      <c r="E21" s="44">
        <v>2</v>
      </c>
      <c r="F21" s="34">
        <f t="shared" ref="F21:F28" si="5">SUM(B21,C21,D21)</f>
        <v>66</v>
      </c>
      <c r="G21" s="74">
        <v>18</v>
      </c>
      <c r="H21" s="42">
        <v>19</v>
      </c>
      <c r="I21" s="43"/>
      <c r="J21" s="44">
        <v>2</v>
      </c>
      <c r="K21" s="45">
        <f t="shared" ref="K21:K28" si="6">SUM(G21,H21,I21)</f>
        <v>37</v>
      </c>
      <c r="L21" s="74"/>
      <c r="M21" s="42"/>
      <c r="N21" s="43"/>
      <c r="O21" s="44">
        <f>SUM(E21,J21)</f>
        <v>4</v>
      </c>
      <c r="P21" s="45">
        <f>SUM(F21,K21)</f>
        <v>103</v>
      </c>
      <c r="Q21" s="86">
        <f>SUM('1-4'!AK16,'5-9'!AV19,O21)</f>
        <v>49</v>
      </c>
      <c r="R21" s="75">
        <f>SUM('1-4'!AL16,'5-9'!AW19,P21)</f>
        <v>1159</v>
      </c>
      <c r="S21" s="18"/>
      <c r="T21" s="17"/>
      <c r="U21" s="95">
        <f>'1-4'!AL16/'1-4'!AK16</f>
        <v>22.1</v>
      </c>
      <c r="V21" s="96">
        <f>'5-9'!AW19/'5-9'!AV19</f>
        <v>24.56</v>
      </c>
      <c r="W21" s="96">
        <f>P21/O21</f>
        <v>25.75</v>
      </c>
      <c r="X21" s="97">
        <f t="shared" si="4"/>
        <v>23.653061224489797</v>
      </c>
    </row>
    <row r="22" spans="1:24" ht="27" customHeight="1" x14ac:dyDescent="0.3">
      <c r="A22" s="27" t="s">
        <v>102</v>
      </c>
      <c r="B22" s="42">
        <v>20</v>
      </c>
      <c r="C22" s="42"/>
      <c r="D22" s="43"/>
      <c r="E22" s="44">
        <v>1</v>
      </c>
      <c r="F22" s="34">
        <f t="shared" si="5"/>
        <v>20</v>
      </c>
      <c r="G22" s="74">
        <v>18</v>
      </c>
      <c r="H22" s="42"/>
      <c r="I22" s="43"/>
      <c r="J22" s="44">
        <v>1</v>
      </c>
      <c r="K22" s="45">
        <f t="shared" si="6"/>
        <v>18</v>
      </c>
      <c r="L22" s="74">
        <v>13</v>
      </c>
      <c r="M22" s="42">
        <v>1</v>
      </c>
      <c r="N22" s="43">
        <v>13</v>
      </c>
      <c r="O22" s="44">
        <v>3</v>
      </c>
      <c r="P22" s="45">
        <f>SUM(F22,K22,N22)</f>
        <v>51</v>
      </c>
      <c r="Q22" s="86">
        <f>SUM(AM19,'5-9'!AV20,O22)</f>
        <v>4</v>
      </c>
      <c r="R22" s="75">
        <f>SUM(AN19,'5-9'!AW20,P22)</f>
        <v>59</v>
      </c>
      <c r="S22" s="18"/>
      <c r="T22" s="17"/>
      <c r="U22" s="95"/>
      <c r="V22" s="96">
        <f>'5-9'!AW20/'5-9'!AV20</f>
        <v>8</v>
      </c>
      <c r="W22" s="96">
        <f>P22/O22</f>
        <v>17</v>
      </c>
      <c r="X22" s="97">
        <f t="shared" si="4"/>
        <v>14.75</v>
      </c>
    </row>
    <row r="23" spans="1:24" ht="23.25" customHeight="1" x14ac:dyDescent="0.3">
      <c r="A23" s="29" t="s">
        <v>72</v>
      </c>
      <c r="B23" s="42">
        <v>30</v>
      </c>
      <c r="C23" s="42">
        <v>23</v>
      </c>
      <c r="D23" s="43">
        <v>19</v>
      </c>
      <c r="E23" s="44">
        <v>3</v>
      </c>
      <c r="F23" s="45">
        <f t="shared" si="5"/>
        <v>72</v>
      </c>
      <c r="G23" s="74">
        <v>29</v>
      </c>
      <c r="H23" s="42">
        <v>21</v>
      </c>
      <c r="I23" s="43">
        <v>24</v>
      </c>
      <c r="J23" s="44">
        <v>3</v>
      </c>
      <c r="K23" s="45">
        <f t="shared" si="6"/>
        <v>74</v>
      </c>
      <c r="L23" s="74"/>
      <c r="M23" s="42"/>
      <c r="N23" s="43"/>
      <c r="O23" s="44">
        <f t="shared" ref="O23:O24" si="7">SUM(E23,J23)</f>
        <v>6</v>
      </c>
      <c r="P23" s="45">
        <f>SUM(F23,K23)</f>
        <v>146</v>
      </c>
      <c r="Q23" s="86">
        <f>SUM('1-4'!AK17,'5-9'!AV21,O23)</f>
        <v>62</v>
      </c>
      <c r="R23" s="75">
        <f>SUM('1-4'!AL17,'5-9'!AW21,P23)</f>
        <v>1592</v>
      </c>
      <c r="S23" s="18"/>
      <c r="T23" s="17"/>
      <c r="U23" s="95">
        <f>'1-4'!AL17/'1-4'!AK17</f>
        <v>27.047619047619047</v>
      </c>
      <c r="V23" s="96">
        <f>'5-9'!AW21/'5-9'!AV21</f>
        <v>25.085714285714285</v>
      </c>
      <c r="W23" s="96">
        <f>P23/O23</f>
        <v>24.333333333333332</v>
      </c>
      <c r="X23" s="97">
        <f t="shared" si="4"/>
        <v>25.677419354838708</v>
      </c>
    </row>
    <row r="24" spans="1:24" ht="33.75" customHeight="1" x14ac:dyDescent="0.3">
      <c r="A24" s="29" t="s">
        <v>96</v>
      </c>
      <c r="B24" s="42"/>
      <c r="C24" s="42"/>
      <c r="D24" s="43"/>
      <c r="E24" s="44">
        <v>0</v>
      </c>
      <c r="F24" s="45">
        <f t="shared" si="5"/>
        <v>0</v>
      </c>
      <c r="G24" s="74"/>
      <c r="H24" s="42"/>
      <c r="I24" s="43"/>
      <c r="J24" s="44">
        <v>0</v>
      </c>
      <c r="K24" s="45">
        <f t="shared" si="6"/>
        <v>0</v>
      </c>
      <c r="L24" s="74"/>
      <c r="M24" s="42"/>
      <c r="N24" s="43"/>
      <c r="O24" s="44">
        <f t="shared" si="7"/>
        <v>0</v>
      </c>
      <c r="P24" s="45">
        <f t="shared" ref="P24" si="8">SUM(F24,K24)</f>
        <v>0</v>
      </c>
      <c r="Q24" s="86">
        <f>SUM('1-4'!AK18,'5-9'!AV22,O24)</f>
        <v>10</v>
      </c>
      <c r="R24" s="75">
        <f>SUM('1-4'!AL18,'5-9'!AW22,P24)</f>
        <v>288</v>
      </c>
      <c r="S24" s="18"/>
      <c r="T24" s="17"/>
      <c r="U24" s="95">
        <f>'1-4'!AL18/'1-4'!AK18</f>
        <v>30.833333333333332</v>
      </c>
      <c r="V24" s="96">
        <f>'5-9'!AW22/'5-9'!AV22</f>
        <v>25.75</v>
      </c>
      <c r="W24" s="96"/>
      <c r="X24" s="97">
        <f t="shared" si="4"/>
        <v>28.8</v>
      </c>
    </row>
    <row r="25" spans="1:24" ht="33.75" customHeight="1" x14ac:dyDescent="0.3">
      <c r="A25" s="29" t="s">
        <v>73</v>
      </c>
      <c r="B25" s="55">
        <v>30</v>
      </c>
      <c r="C25" s="55">
        <v>32</v>
      </c>
      <c r="D25" s="56"/>
      <c r="E25" s="88">
        <v>2</v>
      </c>
      <c r="F25" s="45">
        <f t="shared" si="5"/>
        <v>62</v>
      </c>
      <c r="G25" s="93">
        <v>25</v>
      </c>
      <c r="H25" s="55">
        <v>20</v>
      </c>
      <c r="I25" s="56"/>
      <c r="J25" s="88">
        <v>2</v>
      </c>
      <c r="K25" s="45">
        <f t="shared" si="6"/>
        <v>45</v>
      </c>
      <c r="L25" s="93"/>
      <c r="M25" s="55"/>
      <c r="N25" s="56"/>
      <c r="O25" s="44">
        <f>SUM(E25,J25)</f>
        <v>4</v>
      </c>
      <c r="P25" s="45">
        <f>SUM(F25,K25)</f>
        <v>107</v>
      </c>
      <c r="Q25" s="86">
        <f>SUM('1-4'!AK19,'5-9'!AV23,O25)</f>
        <v>14</v>
      </c>
      <c r="R25" s="75">
        <f>SUM('1-4'!AL19,'5-9'!AW23,P25)</f>
        <v>381</v>
      </c>
      <c r="S25" s="18"/>
      <c r="T25" s="17"/>
      <c r="U25" s="95">
        <f>'1-4'!AL20/'1-4'!AK20</f>
        <v>19.285714285714285</v>
      </c>
      <c r="V25" s="96">
        <f>'5-9'!AW23/'5-9'!AV23</f>
        <v>27.4</v>
      </c>
      <c r="W25" s="96">
        <f>P25/O25</f>
        <v>26.75</v>
      </c>
      <c r="X25" s="97">
        <f t="shared" si="4"/>
        <v>27.214285714285715</v>
      </c>
    </row>
    <row r="26" spans="1:24" ht="33.75" customHeight="1" x14ac:dyDescent="0.3">
      <c r="A26" s="29" t="s">
        <v>8</v>
      </c>
      <c r="B26" s="55">
        <v>26</v>
      </c>
      <c r="C26" s="55"/>
      <c r="D26" s="56"/>
      <c r="E26" s="88">
        <v>1</v>
      </c>
      <c r="F26" s="45">
        <f t="shared" si="5"/>
        <v>26</v>
      </c>
      <c r="G26" s="93">
        <v>31</v>
      </c>
      <c r="H26" s="55"/>
      <c r="I26" s="56"/>
      <c r="J26" s="88">
        <v>1</v>
      </c>
      <c r="K26" s="45">
        <f t="shared" si="6"/>
        <v>31</v>
      </c>
      <c r="L26" s="93"/>
      <c r="M26" s="55"/>
      <c r="N26" s="56"/>
      <c r="O26" s="44">
        <f>SUM(E26,J26)</f>
        <v>2</v>
      </c>
      <c r="P26" s="45">
        <f>SUM(F26,K26)</f>
        <v>57</v>
      </c>
      <c r="Q26" s="86">
        <f>SUM('1-4'!AK20,'5-9'!AV24,O26)</f>
        <v>18</v>
      </c>
      <c r="R26" s="75">
        <f>SUM('1-4'!AL20,'5-9'!AW24,P26)</f>
        <v>412</v>
      </c>
      <c r="S26" s="18"/>
      <c r="T26" s="17"/>
      <c r="U26" s="95">
        <f>'1-4'!AL20/'1-4'!AK20</f>
        <v>19.285714285714285</v>
      </c>
      <c r="V26" s="96">
        <f>'5-9'!AW24/'5-9'!AV24</f>
        <v>24.444444444444443</v>
      </c>
      <c r="W26" s="96">
        <f>P26/O26</f>
        <v>28.5</v>
      </c>
      <c r="X26" s="97">
        <f t="shared" si="4"/>
        <v>22.888888888888889</v>
      </c>
    </row>
    <row r="27" spans="1:24" ht="23.25" customHeight="1" x14ac:dyDescent="0.3">
      <c r="A27" s="29" t="s">
        <v>66</v>
      </c>
      <c r="B27" s="55"/>
      <c r="C27" s="55"/>
      <c r="D27" s="56"/>
      <c r="E27" s="88">
        <v>0</v>
      </c>
      <c r="F27" s="45">
        <f t="shared" si="5"/>
        <v>0</v>
      </c>
      <c r="G27" s="93"/>
      <c r="H27" s="55"/>
      <c r="I27" s="56"/>
      <c r="J27" s="88">
        <v>0</v>
      </c>
      <c r="K27" s="45">
        <f t="shared" si="6"/>
        <v>0</v>
      </c>
      <c r="L27" s="93"/>
      <c r="M27" s="55"/>
      <c r="N27" s="56"/>
      <c r="O27" s="44">
        <f t="shared" ref="O27:O28" si="9">SUM(E27,J27)</f>
        <v>0</v>
      </c>
      <c r="P27" s="45">
        <f t="shared" ref="P27:P28" si="10">SUM(F27,K27)</f>
        <v>0</v>
      </c>
      <c r="Q27" s="86">
        <v>0</v>
      </c>
      <c r="R27" s="75">
        <v>0</v>
      </c>
      <c r="S27" s="18"/>
      <c r="T27" s="17"/>
      <c r="U27" s="95"/>
      <c r="V27" s="96"/>
      <c r="W27" s="96"/>
      <c r="X27" s="97"/>
    </row>
    <row r="28" spans="1:24" ht="43.5" customHeight="1" x14ac:dyDescent="0.3">
      <c r="A28" s="29" t="s">
        <v>70</v>
      </c>
      <c r="B28" s="55"/>
      <c r="C28" s="55"/>
      <c r="D28" s="56"/>
      <c r="E28" s="88">
        <v>0</v>
      </c>
      <c r="F28" s="45">
        <f t="shared" si="5"/>
        <v>0</v>
      </c>
      <c r="G28" s="93"/>
      <c r="H28" s="55"/>
      <c r="I28" s="56"/>
      <c r="J28" s="88">
        <v>0</v>
      </c>
      <c r="K28" s="45">
        <f t="shared" si="6"/>
        <v>0</v>
      </c>
      <c r="L28" s="93"/>
      <c r="M28" s="55"/>
      <c r="N28" s="56"/>
      <c r="O28" s="44">
        <f t="shared" si="9"/>
        <v>0</v>
      </c>
      <c r="P28" s="45">
        <f t="shared" si="10"/>
        <v>0</v>
      </c>
      <c r="Q28" s="86">
        <v>0</v>
      </c>
      <c r="R28" s="75">
        <v>0</v>
      </c>
      <c r="S28" s="18"/>
      <c r="T28" s="17"/>
      <c r="U28" s="95"/>
      <c r="V28" s="96"/>
      <c r="W28" s="96"/>
      <c r="X28" s="97"/>
    </row>
    <row r="29" spans="1:24" ht="24" customHeight="1" x14ac:dyDescent="0.3">
      <c r="A29" s="26" t="s">
        <v>9</v>
      </c>
      <c r="B29" s="55"/>
      <c r="C29" s="55"/>
      <c r="D29" s="55"/>
      <c r="E29" s="88">
        <v>0</v>
      </c>
      <c r="F29" s="88">
        <v>0</v>
      </c>
      <c r="G29" s="55"/>
      <c r="H29" s="55"/>
      <c r="I29" s="55"/>
      <c r="J29" s="88">
        <v>0</v>
      </c>
      <c r="K29" s="88">
        <v>0</v>
      </c>
      <c r="L29" s="55"/>
      <c r="M29" s="55"/>
      <c r="N29" s="55"/>
      <c r="O29" s="88">
        <v>0</v>
      </c>
      <c r="P29" s="88">
        <v>0</v>
      </c>
      <c r="Q29" s="88">
        <v>0</v>
      </c>
      <c r="R29" s="88">
        <v>0</v>
      </c>
      <c r="S29" s="18"/>
      <c r="T29" s="17"/>
      <c r="U29" s="225"/>
      <c r="V29" s="225"/>
      <c r="W29" s="225"/>
      <c r="X29" s="225"/>
    </row>
    <row r="30" spans="1:24" ht="25.5" customHeight="1" x14ac:dyDescent="0.3">
      <c r="A30" s="26" t="s">
        <v>90</v>
      </c>
      <c r="B30" s="55"/>
      <c r="C30" s="55"/>
      <c r="D30" s="55"/>
      <c r="E30" s="88">
        <v>0</v>
      </c>
      <c r="F30" s="88">
        <v>0</v>
      </c>
      <c r="G30" s="55"/>
      <c r="H30" s="55"/>
      <c r="I30" s="55"/>
      <c r="J30" s="88">
        <v>0</v>
      </c>
      <c r="K30" s="88">
        <v>0</v>
      </c>
      <c r="L30" s="55"/>
      <c r="M30" s="55"/>
      <c r="N30" s="55"/>
      <c r="O30" s="88">
        <v>0</v>
      </c>
      <c r="P30" s="88">
        <v>0</v>
      </c>
      <c r="Q30" s="88">
        <v>0</v>
      </c>
      <c r="R30" s="88">
        <v>0</v>
      </c>
      <c r="S30" s="18"/>
      <c r="T30" s="17"/>
      <c r="U30" s="225"/>
      <c r="V30" s="225"/>
      <c r="W30" s="225"/>
      <c r="X30" s="225"/>
    </row>
    <row r="31" spans="1:24" ht="25.5" customHeight="1" x14ac:dyDescent="0.3">
      <c r="A31" s="27" t="s">
        <v>120</v>
      </c>
      <c r="B31" s="55"/>
      <c r="C31" s="55"/>
      <c r="D31" s="55"/>
      <c r="E31" s="88">
        <v>0</v>
      </c>
      <c r="F31" s="88">
        <v>0</v>
      </c>
      <c r="G31" s="55"/>
      <c r="H31" s="55"/>
      <c r="I31" s="55"/>
      <c r="J31" s="88">
        <v>0</v>
      </c>
      <c r="K31" s="88">
        <v>0</v>
      </c>
      <c r="L31" s="55"/>
      <c r="M31" s="55"/>
      <c r="N31" s="55"/>
      <c r="O31" s="88">
        <v>0</v>
      </c>
      <c r="P31" s="88">
        <v>0</v>
      </c>
      <c r="Q31" s="88">
        <v>0</v>
      </c>
      <c r="R31" s="88">
        <v>0</v>
      </c>
      <c r="S31" s="18"/>
      <c r="T31" s="17"/>
      <c r="U31" s="225"/>
      <c r="V31" s="225"/>
      <c r="W31" s="225"/>
      <c r="X31" s="225"/>
    </row>
    <row r="32" spans="1:24" ht="25.5" customHeight="1" x14ac:dyDescent="0.3">
      <c r="A32" s="27" t="s">
        <v>87</v>
      </c>
      <c r="B32" s="55"/>
      <c r="C32" s="55"/>
      <c r="D32" s="55"/>
      <c r="E32" s="88">
        <v>0</v>
      </c>
      <c r="F32" s="88">
        <v>0</v>
      </c>
      <c r="G32" s="55"/>
      <c r="H32" s="55"/>
      <c r="I32" s="55"/>
      <c r="J32" s="88">
        <v>0</v>
      </c>
      <c r="K32" s="88">
        <v>0</v>
      </c>
      <c r="L32" s="55"/>
      <c r="M32" s="55"/>
      <c r="N32" s="55"/>
      <c r="O32" s="88">
        <v>0</v>
      </c>
      <c r="P32" s="88">
        <v>0</v>
      </c>
      <c r="Q32" s="88">
        <v>0</v>
      </c>
      <c r="R32" s="88">
        <v>0</v>
      </c>
      <c r="S32" s="18"/>
      <c r="T32" s="17"/>
      <c r="U32" s="225"/>
      <c r="V32" s="225"/>
      <c r="W32" s="225"/>
      <c r="X32" s="225"/>
    </row>
    <row r="33" spans="1:34" ht="25.5" customHeight="1" x14ac:dyDescent="0.3">
      <c r="A33" s="27" t="s">
        <v>119</v>
      </c>
      <c r="B33" s="55"/>
      <c r="C33" s="55"/>
      <c r="D33" s="55"/>
      <c r="E33" s="88">
        <v>0</v>
      </c>
      <c r="F33" s="88">
        <v>0</v>
      </c>
      <c r="G33" s="55"/>
      <c r="H33" s="55"/>
      <c r="I33" s="55"/>
      <c r="J33" s="88">
        <v>0</v>
      </c>
      <c r="K33" s="88">
        <v>0</v>
      </c>
      <c r="L33" s="55"/>
      <c r="M33" s="55"/>
      <c r="N33" s="55"/>
      <c r="O33" s="88">
        <v>0</v>
      </c>
      <c r="P33" s="88">
        <v>0</v>
      </c>
      <c r="Q33" s="88">
        <v>0</v>
      </c>
      <c r="R33" s="88">
        <v>0</v>
      </c>
      <c r="S33" s="18"/>
      <c r="T33" s="17"/>
      <c r="U33" s="225"/>
      <c r="V33" s="225"/>
      <c r="W33" s="225"/>
      <c r="X33" s="225"/>
    </row>
    <row r="34" spans="1:34" ht="25.5" customHeight="1" thickBot="1" x14ac:dyDescent="0.35">
      <c r="A34" s="27" t="s">
        <v>7</v>
      </c>
      <c r="B34" s="55"/>
      <c r="C34" s="55"/>
      <c r="D34" s="55"/>
      <c r="E34" s="88">
        <v>0</v>
      </c>
      <c r="F34" s="88">
        <v>0</v>
      </c>
      <c r="G34" s="55"/>
      <c r="H34" s="55"/>
      <c r="I34" s="55"/>
      <c r="J34" s="88">
        <v>0</v>
      </c>
      <c r="K34" s="88">
        <v>0</v>
      </c>
      <c r="L34" s="55"/>
      <c r="M34" s="55"/>
      <c r="N34" s="55"/>
      <c r="O34" s="88">
        <v>0</v>
      </c>
      <c r="P34" s="88">
        <v>0</v>
      </c>
      <c r="Q34" s="88">
        <v>0</v>
      </c>
      <c r="R34" s="88">
        <v>0</v>
      </c>
      <c r="S34" s="18"/>
      <c r="T34" s="17"/>
      <c r="U34" s="225"/>
      <c r="V34" s="225"/>
      <c r="W34" s="225"/>
      <c r="X34" s="225"/>
    </row>
    <row r="35" spans="1:34" ht="25.5" customHeight="1" thickBot="1" x14ac:dyDescent="0.35">
      <c r="A35" s="30" t="s">
        <v>58</v>
      </c>
      <c r="B35" s="198">
        <f t="shared" ref="B35:R35" si="11">SUM(B14:B28)</f>
        <v>223</v>
      </c>
      <c r="C35" s="198">
        <f t="shared" si="11"/>
        <v>145</v>
      </c>
      <c r="D35" s="199">
        <f t="shared" si="11"/>
        <v>48</v>
      </c>
      <c r="E35" s="200">
        <f t="shared" si="11"/>
        <v>15</v>
      </c>
      <c r="F35" s="201">
        <f t="shared" si="11"/>
        <v>416</v>
      </c>
      <c r="G35" s="202">
        <f t="shared" si="11"/>
        <v>224</v>
      </c>
      <c r="H35" s="198">
        <f t="shared" si="11"/>
        <v>119</v>
      </c>
      <c r="I35" s="199">
        <f t="shared" si="11"/>
        <v>67</v>
      </c>
      <c r="J35" s="215">
        <f t="shared" si="11"/>
        <v>17</v>
      </c>
      <c r="K35" s="216">
        <f t="shared" si="11"/>
        <v>410</v>
      </c>
      <c r="L35" s="202">
        <f t="shared" si="11"/>
        <v>13</v>
      </c>
      <c r="M35" s="198">
        <f t="shared" si="11"/>
        <v>1</v>
      </c>
      <c r="N35" s="199">
        <f t="shared" si="11"/>
        <v>13</v>
      </c>
      <c r="O35" s="200">
        <f t="shared" si="11"/>
        <v>33</v>
      </c>
      <c r="P35" s="201">
        <f t="shared" si="11"/>
        <v>839</v>
      </c>
      <c r="Q35" s="215">
        <f t="shared" si="11"/>
        <v>358</v>
      </c>
      <c r="R35" s="216">
        <f t="shared" si="11"/>
        <v>9007</v>
      </c>
      <c r="S35" s="18"/>
      <c r="T35" s="17"/>
      <c r="U35" s="222">
        <f>'1-4'!AL28/'1-4'!AK28</f>
        <v>24.98581560283688</v>
      </c>
      <c r="V35" s="223">
        <f>'5-9'!AW32/'5-9'!AV32</f>
        <v>25.244565217391305</v>
      </c>
      <c r="W35" s="223">
        <v>25.4</v>
      </c>
      <c r="X35" s="224">
        <v>25.2</v>
      </c>
    </row>
    <row r="36" spans="1:34" x14ac:dyDescent="0.25">
      <c r="S36" s="3"/>
      <c r="T36" s="3"/>
    </row>
    <row r="37" spans="1:34" x14ac:dyDescent="0.25">
      <c r="S37" s="3"/>
      <c r="T37" s="3"/>
    </row>
    <row r="41" spans="1:34" s="3" customFormat="1" ht="18.75" customHeight="1" x14ac:dyDescent="0.3">
      <c r="A41" s="230"/>
      <c r="B41" s="230"/>
      <c r="C41" s="230"/>
      <c r="D41" s="230"/>
      <c r="E41" s="230"/>
      <c r="F41" s="230"/>
      <c r="G41" s="230"/>
      <c r="H41" s="230"/>
      <c r="I41" s="230"/>
      <c r="J41" s="230"/>
      <c r="K41" s="10"/>
      <c r="L41" s="10"/>
      <c r="M41" s="10"/>
      <c r="N41" s="10"/>
      <c r="O41" s="10"/>
      <c r="P41" s="10"/>
      <c r="S41" s="11"/>
      <c r="T41" s="10"/>
      <c r="V41" s="10"/>
      <c r="W41" s="10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</row>
  </sheetData>
  <mergeCells count="23">
    <mergeCell ref="B12:B13"/>
    <mergeCell ref="C12:C13"/>
    <mergeCell ref="D12:D13"/>
    <mergeCell ref="J12:J13"/>
    <mergeCell ref="F12:F13"/>
    <mergeCell ref="E12:E13"/>
    <mergeCell ref="G12:G13"/>
    <mergeCell ref="A41:J41"/>
    <mergeCell ref="B8:AG8"/>
    <mergeCell ref="B9:AF9"/>
    <mergeCell ref="H12:H13"/>
    <mergeCell ref="U12:X12"/>
    <mergeCell ref="S12:S13"/>
    <mergeCell ref="K12:K13"/>
    <mergeCell ref="I12:I13"/>
    <mergeCell ref="R12:R13"/>
    <mergeCell ref="M12:M13"/>
    <mergeCell ref="N12:N13"/>
    <mergeCell ref="L12:L13"/>
    <mergeCell ref="O12:O13"/>
    <mergeCell ref="P12:P13"/>
    <mergeCell ref="Q12:Q13"/>
    <mergeCell ref="A12:A13"/>
  </mergeCells>
  <phoneticPr fontId="0" type="noConversion"/>
  <pageMargins left="0.7" right="0.7" top="0.75" bottom="0.75" header="0.3" footer="0.3"/>
  <pageSetup paperSize="9" scale="41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J23"/>
  <sheetViews>
    <sheetView tabSelected="1" zoomScale="85" zoomScaleNormal="85" workbookViewId="0">
      <selection activeCell="AD4" sqref="AD4"/>
    </sheetView>
  </sheetViews>
  <sheetFormatPr defaultRowHeight="15" x14ac:dyDescent="0.25"/>
  <cols>
    <col min="1" max="1" width="22.28515625" customWidth="1"/>
    <col min="2" max="7" width="4.28515625" customWidth="1"/>
    <col min="8" max="9" width="5.7109375" customWidth="1"/>
    <col min="10" max="15" width="4.28515625" customWidth="1"/>
    <col min="16" max="16" width="5.42578125" customWidth="1"/>
    <col min="17" max="17" width="6" customWidth="1"/>
    <col min="18" max="24" width="4.28515625" customWidth="1"/>
    <col min="25" max="25" width="5.7109375" customWidth="1"/>
    <col min="26" max="26" width="5.42578125" customWidth="1"/>
    <col min="27" max="32" width="4.28515625" customWidth="1"/>
    <col min="33" max="33" width="6.28515625" customWidth="1"/>
    <col min="34" max="34" width="6.140625" customWidth="1"/>
    <col min="35" max="35" width="5.7109375" customWidth="1"/>
    <col min="36" max="36" width="6.42578125" customWidth="1"/>
  </cols>
  <sheetData>
    <row r="1" spans="1:36" s="10" customFormat="1" ht="15.75" x14ac:dyDescent="0.25">
      <c r="A1" s="19"/>
      <c r="X1" s="7"/>
    </row>
    <row r="2" spans="1:36" s="10" customFormat="1" ht="15.75" x14ac:dyDescent="0.25">
      <c r="A2" s="19"/>
      <c r="X2" s="7"/>
      <c r="AA2" s="20"/>
      <c r="AB2" s="20"/>
      <c r="AC2" s="20"/>
      <c r="AD2" s="187" t="s">
        <v>59</v>
      </c>
      <c r="AE2" s="188"/>
      <c r="AF2" s="188"/>
      <c r="AG2" s="188"/>
      <c r="AH2" s="188"/>
      <c r="AI2" s="188"/>
      <c r="AJ2" s="188"/>
    </row>
    <row r="3" spans="1:36" s="10" customFormat="1" ht="15.75" x14ac:dyDescent="0.25">
      <c r="A3" s="19"/>
      <c r="X3" s="7"/>
      <c r="AA3" s="20"/>
      <c r="AB3" s="20"/>
      <c r="AC3" s="20"/>
      <c r="AD3" s="187" t="s">
        <v>60</v>
      </c>
      <c r="AE3" s="188"/>
      <c r="AF3" s="188"/>
      <c r="AG3" s="188"/>
      <c r="AH3" s="188"/>
      <c r="AI3" s="188"/>
      <c r="AJ3" s="188"/>
    </row>
    <row r="4" spans="1:36" s="10" customFormat="1" ht="15.75" x14ac:dyDescent="0.25">
      <c r="A4" s="19"/>
      <c r="X4" s="7"/>
      <c r="AA4" s="20"/>
      <c r="AB4" s="20"/>
      <c r="AC4" s="20"/>
      <c r="AD4" s="187" t="s">
        <v>125</v>
      </c>
      <c r="AE4" s="188"/>
      <c r="AF4" s="188"/>
      <c r="AG4" s="188"/>
      <c r="AH4" s="188"/>
      <c r="AI4" s="188"/>
      <c r="AJ4" s="188"/>
    </row>
    <row r="5" spans="1:36" s="10" customFormat="1" ht="25.5" customHeight="1" x14ac:dyDescent="0.3">
      <c r="A5" s="5"/>
      <c r="B5" s="256" t="s">
        <v>91</v>
      </c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6"/>
      <c r="T5" s="256"/>
      <c r="U5" s="256"/>
      <c r="V5" s="256"/>
      <c r="W5" s="256"/>
      <c r="X5" s="256"/>
      <c r="Y5" s="256"/>
      <c r="Z5" s="256"/>
      <c r="AA5" s="256"/>
      <c r="AB5" s="256"/>
      <c r="AC5" s="256"/>
      <c r="AD5" s="256"/>
      <c r="AE5" s="256"/>
      <c r="AF5" s="256"/>
      <c r="AG5" s="256"/>
      <c r="AH5" s="256"/>
      <c r="AI5" s="256"/>
      <c r="AJ5" s="256"/>
    </row>
    <row r="6" spans="1:36" s="10" customFormat="1" ht="18.75" x14ac:dyDescent="0.3">
      <c r="A6" s="5"/>
      <c r="B6" s="257" t="s">
        <v>98</v>
      </c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  <c r="U6" s="257"/>
      <c r="V6" s="257"/>
      <c r="W6" s="257"/>
      <c r="X6" s="257"/>
      <c r="Y6" s="257"/>
      <c r="Z6" s="257"/>
      <c r="AA6" s="257"/>
      <c r="AB6" s="257"/>
      <c r="AC6" s="257"/>
      <c r="AD6" s="257"/>
      <c r="AE6" s="257"/>
      <c r="AF6" s="257"/>
      <c r="AG6" s="257"/>
      <c r="AH6" s="257"/>
      <c r="AI6" s="257"/>
      <c r="AJ6" s="189"/>
    </row>
    <row r="7" spans="1:36" s="10" customFormat="1" ht="14.25" customHeight="1" x14ac:dyDescent="0.25">
      <c r="A7" s="5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</row>
    <row r="8" spans="1:36" ht="15.75" thickBot="1" x14ac:dyDescent="0.3">
      <c r="A8" s="258" t="s">
        <v>75</v>
      </c>
      <c r="B8" s="258"/>
      <c r="C8" s="258"/>
      <c r="D8" s="258"/>
      <c r="E8" s="258"/>
      <c r="F8" s="258"/>
      <c r="G8" s="258"/>
      <c r="H8" s="258"/>
      <c r="I8" s="258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46"/>
      <c r="AA8" s="146"/>
      <c r="AB8" s="146"/>
      <c r="AC8" s="146"/>
      <c r="AD8" s="146"/>
      <c r="AE8" s="146"/>
      <c r="AF8" s="146"/>
      <c r="AG8" s="146"/>
      <c r="AH8" s="146"/>
      <c r="AI8" s="146"/>
      <c r="AJ8" s="146"/>
    </row>
    <row r="9" spans="1:36" ht="51.75" customHeight="1" thickBot="1" x14ac:dyDescent="0.3">
      <c r="A9" s="147" t="s">
        <v>61</v>
      </c>
      <c r="B9" s="148" t="s">
        <v>0</v>
      </c>
      <c r="C9" s="148" t="s">
        <v>1</v>
      </c>
      <c r="D9" s="148" t="s">
        <v>2</v>
      </c>
      <c r="E9" s="148" t="s">
        <v>3</v>
      </c>
      <c r="F9" s="148" t="s">
        <v>4</v>
      </c>
      <c r="G9" s="149" t="s">
        <v>79</v>
      </c>
      <c r="H9" s="150" t="s">
        <v>5</v>
      </c>
      <c r="I9" s="151" t="s">
        <v>6</v>
      </c>
      <c r="J9" s="153" t="s">
        <v>10</v>
      </c>
      <c r="K9" s="148" t="s">
        <v>11</v>
      </c>
      <c r="L9" s="148" t="s">
        <v>12</v>
      </c>
      <c r="M9" s="148" t="s">
        <v>13</v>
      </c>
      <c r="N9" s="148" t="s">
        <v>14</v>
      </c>
      <c r="O9" s="149" t="s">
        <v>15</v>
      </c>
      <c r="P9" s="150" t="s">
        <v>5</v>
      </c>
      <c r="Q9" s="151" t="s">
        <v>6</v>
      </c>
      <c r="R9" s="153" t="s">
        <v>16</v>
      </c>
      <c r="S9" s="148" t="s">
        <v>17</v>
      </c>
      <c r="T9" s="148" t="s">
        <v>67</v>
      </c>
      <c r="U9" s="148" t="s">
        <v>18</v>
      </c>
      <c r="V9" s="148" t="s">
        <v>26</v>
      </c>
      <c r="W9" s="149" t="s">
        <v>80</v>
      </c>
      <c r="X9" s="158"/>
      <c r="Y9" s="150" t="s">
        <v>19</v>
      </c>
      <c r="Z9" s="151" t="s">
        <v>6</v>
      </c>
      <c r="AA9" s="153" t="s">
        <v>20</v>
      </c>
      <c r="AB9" s="148" t="s">
        <v>21</v>
      </c>
      <c r="AC9" s="148" t="s">
        <v>22</v>
      </c>
      <c r="AD9" s="148" t="s">
        <v>25</v>
      </c>
      <c r="AE9" s="148" t="s">
        <v>82</v>
      </c>
      <c r="AF9" s="149" t="s">
        <v>81</v>
      </c>
      <c r="AG9" s="150" t="s">
        <v>5</v>
      </c>
      <c r="AH9" s="152" t="s">
        <v>6</v>
      </c>
      <c r="AI9" s="155" t="s">
        <v>23</v>
      </c>
      <c r="AJ9" s="151" t="s">
        <v>24</v>
      </c>
    </row>
    <row r="10" spans="1:36" ht="27" customHeight="1" x14ac:dyDescent="0.25">
      <c r="A10" s="118" t="s">
        <v>74</v>
      </c>
      <c r="B10" s="119">
        <v>1</v>
      </c>
      <c r="C10" s="119">
        <v>1</v>
      </c>
      <c r="D10" s="119"/>
      <c r="E10" s="119"/>
      <c r="F10" s="119"/>
      <c r="G10" s="120"/>
      <c r="H10" s="121">
        <v>2</v>
      </c>
      <c r="I10" s="156">
        <v>2</v>
      </c>
      <c r="J10" s="123">
        <v>1</v>
      </c>
      <c r="K10" s="119"/>
      <c r="L10" s="119"/>
      <c r="M10" s="119"/>
      <c r="N10" s="119"/>
      <c r="O10" s="120"/>
      <c r="P10" s="121">
        <v>1</v>
      </c>
      <c r="Q10" s="156">
        <v>1</v>
      </c>
      <c r="R10" s="123">
        <v>1</v>
      </c>
      <c r="S10" s="119">
        <v>1</v>
      </c>
      <c r="T10" s="119"/>
      <c r="U10" s="119"/>
      <c r="V10" s="119"/>
      <c r="W10" s="119"/>
      <c r="X10" s="120"/>
      <c r="Y10" s="121">
        <v>2</v>
      </c>
      <c r="Z10" s="156">
        <v>2</v>
      </c>
      <c r="AA10" s="123">
        <v>1</v>
      </c>
      <c r="AB10" s="119"/>
      <c r="AC10" s="119"/>
      <c r="AD10" s="119">
        <v>1</v>
      </c>
      <c r="AE10" s="119"/>
      <c r="AF10" s="120"/>
      <c r="AG10" s="121">
        <v>2</v>
      </c>
      <c r="AH10" s="122">
        <v>2</v>
      </c>
      <c r="AI10" s="122">
        <f t="shared" ref="AI10:AJ14" si="0">SUM(H10,P10,Y10,AG10)</f>
        <v>7</v>
      </c>
      <c r="AJ10" s="156">
        <f t="shared" si="0"/>
        <v>7</v>
      </c>
    </row>
    <row r="11" spans="1:36" ht="28.5" customHeight="1" x14ac:dyDescent="0.25">
      <c r="A11" s="124" t="s">
        <v>65</v>
      </c>
      <c r="B11" s="125"/>
      <c r="C11" s="125"/>
      <c r="D11" s="125"/>
      <c r="E11" s="125"/>
      <c r="F11" s="125"/>
      <c r="G11" s="126"/>
      <c r="H11" s="127">
        <v>0</v>
      </c>
      <c r="I11" s="131">
        <v>0</v>
      </c>
      <c r="J11" s="129"/>
      <c r="K11" s="125"/>
      <c r="L11" s="125"/>
      <c r="M11" s="125"/>
      <c r="N11" s="125"/>
      <c r="O11" s="126"/>
      <c r="P11" s="127">
        <v>0</v>
      </c>
      <c r="Q11" s="131">
        <v>0</v>
      </c>
      <c r="R11" s="129">
        <v>1</v>
      </c>
      <c r="S11" s="125"/>
      <c r="T11" s="125"/>
      <c r="U11" s="125"/>
      <c r="V11" s="125"/>
      <c r="W11" s="126"/>
      <c r="X11" s="126"/>
      <c r="Y11" s="127">
        <v>1</v>
      </c>
      <c r="Z11" s="131">
        <v>1</v>
      </c>
      <c r="AA11" s="129">
        <v>2</v>
      </c>
      <c r="AB11" s="125"/>
      <c r="AC11" s="125"/>
      <c r="AD11" s="125"/>
      <c r="AE11" s="125"/>
      <c r="AF11" s="126"/>
      <c r="AG11" s="127">
        <v>1</v>
      </c>
      <c r="AH11" s="128">
        <v>2</v>
      </c>
      <c r="AI11" s="130">
        <f t="shared" si="0"/>
        <v>2</v>
      </c>
      <c r="AJ11" s="131">
        <f t="shared" si="0"/>
        <v>3</v>
      </c>
    </row>
    <row r="12" spans="1:36" ht="26.25" x14ac:dyDescent="0.25">
      <c r="A12" s="132" t="s">
        <v>68</v>
      </c>
      <c r="B12" s="119">
        <v>1</v>
      </c>
      <c r="C12" s="119">
        <v>1</v>
      </c>
      <c r="D12" s="119">
        <v>1</v>
      </c>
      <c r="E12" s="119">
        <v>1</v>
      </c>
      <c r="F12" s="119"/>
      <c r="G12" s="120"/>
      <c r="H12" s="121">
        <v>4</v>
      </c>
      <c r="I12" s="131">
        <v>4</v>
      </c>
      <c r="J12" s="123">
        <v>1</v>
      </c>
      <c r="K12" s="119">
        <v>1</v>
      </c>
      <c r="L12" s="119"/>
      <c r="M12" s="119">
        <v>2</v>
      </c>
      <c r="N12" s="119"/>
      <c r="O12" s="120"/>
      <c r="P12" s="121">
        <v>3</v>
      </c>
      <c r="Q12" s="131">
        <f>SUM(J12:O12)</f>
        <v>4</v>
      </c>
      <c r="R12" s="123">
        <v>1</v>
      </c>
      <c r="S12" s="119"/>
      <c r="T12" s="119">
        <v>1</v>
      </c>
      <c r="U12" s="119"/>
      <c r="V12" s="119"/>
      <c r="W12" s="120"/>
      <c r="X12" s="120"/>
      <c r="Y12" s="121">
        <v>2</v>
      </c>
      <c r="Z12" s="131">
        <f>SUM(R12:W12)</f>
        <v>2</v>
      </c>
      <c r="AA12" s="123"/>
      <c r="AB12" s="119">
        <v>1</v>
      </c>
      <c r="AC12" s="119"/>
      <c r="AD12" s="119">
        <v>2</v>
      </c>
      <c r="AE12" s="119">
        <v>1</v>
      </c>
      <c r="AF12" s="120"/>
      <c r="AG12" s="121">
        <v>3</v>
      </c>
      <c r="AH12" s="128">
        <v>4</v>
      </c>
      <c r="AI12" s="130">
        <f t="shared" si="0"/>
        <v>12</v>
      </c>
      <c r="AJ12" s="131">
        <f t="shared" si="0"/>
        <v>14</v>
      </c>
    </row>
    <row r="13" spans="1:36" ht="26.25" x14ac:dyDescent="0.25">
      <c r="A13" s="132" t="s">
        <v>69</v>
      </c>
      <c r="B13" s="119">
        <v>1</v>
      </c>
      <c r="C13" s="119">
        <v>2</v>
      </c>
      <c r="D13" s="119"/>
      <c r="E13" s="119"/>
      <c r="F13" s="119"/>
      <c r="G13" s="120"/>
      <c r="H13" s="121">
        <v>2</v>
      </c>
      <c r="I13" s="131">
        <f>SUM(B13:G13)</f>
        <v>3</v>
      </c>
      <c r="J13" s="123"/>
      <c r="K13" s="119">
        <v>1</v>
      </c>
      <c r="L13" s="119">
        <v>1</v>
      </c>
      <c r="M13" s="119"/>
      <c r="N13" s="119"/>
      <c r="O13" s="120"/>
      <c r="P13" s="121">
        <v>2</v>
      </c>
      <c r="Q13" s="131">
        <v>2</v>
      </c>
      <c r="R13" s="123">
        <v>1</v>
      </c>
      <c r="S13" s="119">
        <v>1</v>
      </c>
      <c r="T13" s="119">
        <v>2</v>
      </c>
      <c r="U13" s="119"/>
      <c r="V13" s="119"/>
      <c r="W13" s="120"/>
      <c r="X13" s="120"/>
      <c r="Y13" s="121">
        <v>3</v>
      </c>
      <c r="Z13" s="131">
        <f>SUM(R13:W13)</f>
        <v>4</v>
      </c>
      <c r="AA13" s="123"/>
      <c r="AB13" s="119">
        <v>1</v>
      </c>
      <c r="AC13" s="119">
        <v>1</v>
      </c>
      <c r="AD13" s="119"/>
      <c r="AE13" s="119"/>
      <c r="AF13" s="120"/>
      <c r="AG13" s="121">
        <v>2</v>
      </c>
      <c r="AH13" s="128">
        <v>2</v>
      </c>
      <c r="AI13" s="130">
        <f t="shared" si="0"/>
        <v>9</v>
      </c>
      <c r="AJ13" s="131">
        <f t="shared" si="0"/>
        <v>11</v>
      </c>
    </row>
    <row r="14" spans="1:36" ht="39" x14ac:dyDescent="0.25">
      <c r="A14" s="132" t="s">
        <v>92</v>
      </c>
      <c r="B14" s="119">
        <v>1</v>
      </c>
      <c r="C14" s="119"/>
      <c r="D14" s="119"/>
      <c r="E14" s="119"/>
      <c r="F14" s="119"/>
      <c r="G14" s="120"/>
      <c r="H14" s="121">
        <v>1</v>
      </c>
      <c r="I14" s="131">
        <v>1</v>
      </c>
      <c r="J14" s="123">
        <v>1</v>
      </c>
      <c r="K14" s="119"/>
      <c r="L14" s="119"/>
      <c r="M14" s="119"/>
      <c r="N14" s="119"/>
      <c r="O14" s="120"/>
      <c r="P14" s="121">
        <v>1</v>
      </c>
      <c r="Q14" s="131">
        <v>1</v>
      </c>
      <c r="R14" s="123"/>
      <c r="S14" s="119"/>
      <c r="T14" s="119"/>
      <c r="U14" s="119"/>
      <c r="V14" s="119"/>
      <c r="W14" s="120"/>
      <c r="X14" s="120"/>
      <c r="Y14" s="121">
        <v>0</v>
      </c>
      <c r="Z14" s="131">
        <v>0</v>
      </c>
      <c r="AA14" s="123"/>
      <c r="AB14" s="119"/>
      <c r="AC14" s="119"/>
      <c r="AD14" s="119"/>
      <c r="AE14" s="119"/>
      <c r="AF14" s="120"/>
      <c r="AG14" s="121">
        <v>0</v>
      </c>
      <c r="AH14" s="128">
        <f>SUM(AA14:AF14)</f>
        <v>0</v>
      </c>
      <c r="AI14" s="130">
        <f t="shared" si="0"/>
        <v>2</v>
      </c>
      <c r="AJ14" s="131">
        <f t="shared" si="0"/>
        <v>2</v>
      </c>
    </row>
    <row r="15" spans="1:36" ht="39" x14ac:dyDescent="0.25">
      <c r="A15" s="132" t="s">
        <v>93</v>
      </c>
      <c r="B15" s="119">
        <v>1</v>
      </c>
      <c r="C15" s="119"/>
      <c r="D15" s="119"/>
      <c r="E15" s="119"/>
      <c r="F15" s="119"/>
      <c r="G15" s="120"/>
      <c r="H15" s="121">
        <v>1</v>
      </c>
      <c r="I15" s="131">
        <v>1</v>
      </c>
      <c r="J15" s="123"/>
      <c r="K15" s="119"/>
      <c r="L15" s="119"/>
      <c r="M15" s="119"/>
      <c r="N15" s="119"/>
      <c r="O15" s="120"/>
      <c r="P15" s="121">
        <v>0</v>
      </c>
      <c r="Q15" s="131">
        <v>0</v>
      </c>
      <c r="R15" s="123"/>
      <c r="S15" s="119"/>
      <c r="T15" s="119"/>
      <c r="U15" s="119"/>
      <c r="V15" s="119"/>
      <c r="W15" s="120"/>
      <c r="X15" s="120"/>
      <c r="Y15" s="121">
        <v>0</v>
      </c>
      <c r="Z15" s="131">
        <v>0</v>
      </c>
      <c r="AA15" s="123">
        <v>1</v>
      </c>
      <c r="AB15" s="119"/>
      <c r="AC15" s="119"/>
      <c r="AD15" s="119"/>
      <c r="AE15" s="119"/>
      <c r="AF15" s="120"/>
      <c r="AG15" s="121">
        <v>1</v>
      </c>
      <c r="AH15" s="128">
        <v>1</v>
      </c>
      <c r="AI15" s="130">
        <v>2</v>
      </c>
      <c r="AJ15" s="131">
        <v>2</v>
      </c>
    </row>
    <row r="16" spans="1:36" x14ac:dyDescent="0.25">
      <c r="A16" s="132" t="s">
        <v>71</v>
      </c>
      <c r="B16" s="119">
        <v>1</v>
      </c>
      <c r="C16" s="119">
        <v>1</v>
      </c>
      <c r="D16" s="119"/>
      <c r="E16" s="119"/>
      <c r="F16" s="119"/>
      <c r="G16" s="120"/>
      <c r="H16" s="121">
        <v>2</v>
      </c>
      <c r="I16" s="131">
        <v>2</v>
      </c>
      <c r="J16" s="123">
        <v>1</v>
      </c>
      <c r="K16" s="119">
        <v>1</v>
      </c>
      <c r="L16" s="119">
        <v>1</v>
      </c>
      <c r="M16" s="119"/>
      <c r="N16" s="119"/>
      <c r="O16" s="120"/>
      <c r="P16" s="121">
        <v>3</v>
      </c>
      <c r="Q16" s="131">
        <v>3</v>
      </c>
      <c r="R16" s="123"/>
      <c r="S16" s="119">
        <v>1</v>
      </c>
      <c r="T16" s="119"/>
      <c r="U16" s="119"/>
      <c r="V16" s="119"/>
      <c r="W16" s="120"/>
      <c r="X16" s="120"/>
      <c r="Y16" s="121">
        <v>1</v>
      </c>
      <c r="Z16" s="131">
        <v>1</v>
      </c>
      <c r="AA16" s="123">
        <v>1</v>
      </c>
      <c r="AB16" s="119"/>
      <c r="AC16" s="119">
        <v>1</v>
      </c>
      <c r="AD16" s="119"/>
      <c r="AE16" s="119"/>
      <c r="AF16" s="120"/>
      <c r="AG16" s="121">
        <v>2</v>
      </c>
      <c r="AH16" s="128">
        <v>2</v>
      </c>
      <c r="AI16" s="130">
        <v>8</v>
      </c>
      <c r="AJ16" s="131">
        <v>8</v>
      </c>
    </row>
    <row r="17" spans="1:36" x14ac:dyDescent="0.25">
      <c r="A17" s="132" t="s">
        <v>121</v>
      </c>
      <c r="B17" s="119">
        <v>1</v>
      </c>
      <c r="C17" s="119">
        <v>1</v>
      </c>
      <c r="D17" s="119"/>
      <c r="E17" s="119"/>
      <c r="F17" s="119"/>
      <c r="G17" s="120"/>
      <c r="H17" s="121">
        <v>2</v>
      </c>
      <c r="I17" s="131">
        <v>2</v>
      </c>
      <c r="J17" s="123"/>
      <c r="K17" s="119"/>
      <c r="L17" s="119"/>
      <c r="M17" s="119"/>
      <c r="N17" s="119"/>
      <c r="O17" s="120"/>
      <c r="P17" s="121">
        <v>0</v>
      </c>
      <c r="Q17" s="131">
        <v>0</v>
      </c>
      <c r="R17" s="123">
        <v>1</v>
      </c>
      <c r="S17" s="119">
        <v>1</v>
      </c>
      <c r="T17" s="119"/>
      <c r="U17" s="119"/>
      <c r="V17" s="119"/>
      <c r="W17" s="120"/>
      <c r="X17" s="120"/>
      <c r="Y17" s="121">
        <v>2</v>
      </c>
      <c r="Z17" s="131">
        <v>2</v>
      </c>
      <c r="AA17" s="123"/>
      <c r="AB17" s="119"/>
      <c r="AC17" s="119">
        <v>2</v>
      </c>
      <c r="AD17" s="119"/>
      <c r="AE17" s="119"/>
      <c r="AF17" s="120"/>
      <c r="AG17" s="121">
        <v>1</v>
      </c>
      <c r="AH17" s="128">
        <v>2</v>
      </c>
      <c r="AI17" s="130">
        <v>5</v>
      </c>
      <c r="AJ17" s="131">
        <v>6</v>
      </c>
    </row>
    <row r="18" spans="1:36" ht="26.25" x14ac:dyDescent="0.25">
      <c r="A18" s="132" t="s">
        <v>95</v>
      </c>
      <c r="B18" s="119">
        <v>1</v>
      </c>
      <c r="C18" s="119"/>
      <c r="D18" s="119">
        <v>1</v>
      </c>
      <c r="E18" s="119"/>
      <c r="F18" s="119"/>
      <c r="G18" s="120"/>
      <c r="H18" s="121">
        <v>2</v>
      </c>
      <c r="I18" s="131">
        <v>2</v>
      </c>
      <c r="J18" s="123"/>
      <c r="K18" s="119"/>
      <c r="L18" s="119"/>
      <c r="M18" s="119">
        <v>2</v>
      </c>
      <c r="N18" s="119"/>
      <c r="O18" s="120"/>
      <c r="P18" s="121">
        <v>1</v>
      </c>
      <c r="Q18" s="131">
        <v>2</v>
      </c>
      <c r="R18" s="123"/>
      <c r="S18" s="119"/>
      <c r="T18" s="119"/>
      <c r="U18" s="119"/>
      <c r="V18" s="119"/>
      <c r="W18" s="120"/>
      <c r="X18" s="120"/>
      <c r="Y18" s="121">
        <v>0</v>
      </c>
      <c r="Z18" s="131">
        <v>0</v>
      </c>
      <c r="AA18" s="123"/>
      <c r="AB18" s="119"/>
      <c r="AC18" s="119"/>
      <c r="AD18" s="119"/>
      <c r="AE18" s="119"/>
      <c r="AF18" s="120"/>
      <c r="AG18" s="121">
        <v>0</v>
      </c>
      <c r="AH18" s="128">
        <f>SUM(AA18:AF18)</f>
        <v>0</v>
      </c>
      <c r="AI18" s="130">
        <f>SUM(H18,P18,Y18,AG18)</f>
        <v>3</v>
      </c>
      <c r="AJ18" s="131">
        <f>SUM(I18,Q18,Z18,AH18)</f>
        <v>4</v>
      </c>
    </row>
    <row r="19" spans="1:36" ht="26.25" customHeight="1" thickBot="1" x14ac:dyDescent="0.3">
      <c r="A19" s="133" t="s">
        <v>8</v>
      </c>
      <c r="B19" s="134">
        <v>1</v>
      </c>
      <c r="C19" s="134"/>
      <c r="D19" s="134"/>
      <c r="E19" s="134"/>
      <c r="F19" s="134"/>
      <c r="G19" s="135"/>
      <c r="H19" s="136">
        <v>1</v>
      </c>
      <c r="I19" s="131">
        <v>1</v>
      </c>
      <c r="J19" s="137"/>
      <c r="K19" s="134"/>
      <c r="L19" s="134"/>
      <c r="M19" s="134"/>
      <c r="N19" s="134"/>
      <c r="O19" s="135"/>
      <c r="P19" s="136">
        <v>0</v>
      </c>
      <c r="Q19" s="131">
        <v>0</v>
      </c>
      <c r="R19" s="137">
        <v>1</v>
      </c>
      <c r="S19" s="134"/>
      <c r="T19" s="134"/>
      <c r="U19" s="134"/>
      <c r="V19" s="134"/>
      <c r="W19" s="135"/>
      <c r="X19" s="120"/>
      <c r="Y19" s="136">
        <v>1</v>
      </c>
      <c r="Z19" s="131">
        <v>1</v>
      </c>
      <c r="AA19" s="137">
        <v>1</v>
      </c>
      <c r="AB19" s="134"/>
      <c r="AC19" s="134"/>
      <c r="AD19" s="134"/>
      <c r="AE19" s="134"/>
      <c r="AF19" s="135"/>
      <c r="AG19" s="136">
        <v>1</v>
      </c>
      <c r="AH19" s="128">
        <v>1</v>
      </c>
      <c r="AI19" s="130">
        <v>3</v>
      </c>
      <c r="AJ19" s="131">
        <f>SUM(I19,Q19,Z19,AH19)</f>
        <v>3</v>
      </c>
    </row>
    <row r="20" spans="1:36" ht="26.25" customHeight="1" thickBot="1" x14ac:dyDescent="0.3">
      <c r="A20" s="138" t="s">
        <v>58</v>
      </c>
      <c r="B20" s="139">
        <f t="shared" ref="B20:G20" si="1">SUM(B10:B19)</f>
        <v>9</v>
      </c>
      <c r="C20" s="139">
        <f t="shared" si="1"/>
        <v>6</v>
      </c>
      <c r="D20" s="139">
        <f t="shared" si="1"/>
        <v>2</v>
      </c>
      <c r="E20" s="139">
        <f t="shared" si="1"/>
        <v>1</v>
      </c>
      <c r="F20" s="139">
        <f t="shared" si="1"/>
        <v>0</v>
      </c>
      <c r="G20" s="140">
        <f t="shared" si="1"/>
        <v>0</v>
      </c>
      <c r="H20" s="141">
        <f>SUM(H11:H19)</f>
        <v>15</v>
      </c>
      <c r="I20" s="157">
        <f>SUM(I11:I19)</f>
        <v>16</v>
      </c>
      <c r="J20" s="143">
        <f t="shared" ref="J20:O20" si="2">SUM(J10:J19)</f>
        <v>4</v>
      </c>
      <c r="K20" s="139">
        <f t="shared" si="2"/>
        <v>3</v>
      </c>
      <c r="L20" s="139">
        <f t="shared" si="2"/>
        <v>2</v>
      </c>
      <c r="M20" s="139">
        <f t="shared" si="2"/>
        <v>4</v>
      </c>
      <c r="N20" s="139">
        <f t="shared" si="2"/>
        <v>0</v>
      </c>
      <c r="O20" s="140">
        <f t="shared" si="2"/>
        <v>0</v>
      </c>
      <c r="P20" s="141">
        <f>SUM(P11:P19)</f>
        <v>10</v>
      </c>
      <c r="Q20" s="157">
        <f>SUM(Q11:Q19)</f>
        <v>12</v>
      </c>
      <c r="R20" s="143">
        <f t="shared" ref="R20:X20" si="3">SUM(R10:R19)</f>
        <v>6</v>
      </c>
      <c r="S20" s="139">
        <f t="shared" si="3"/>
        <v>4</v>
      </c>
      <c r="T20" s="139">
        <f t="shared" si="3"/>
        <v>3</v>
      </c>
      <c r="U20" s="139">
        <f t="shared" si="3"/>
        <v>0</v>
      </c>
      <c r="V20" s="139">
        <f t="shared" si="3"/>
        <v>0</v>
      </c>
      <c r="W20" s="139">
        <f t="shared" si="3"/>
        <v>0</v>
      </c>
      <c r="X20" s="140">
        <f t="shared" si="3"/>
        <v>0</v>
      </c>
      <c r="Y20" s="141">
        <f>SUM(Y11:Y19)</f>
        <v>10</v>
      </c>
      <c r="Z20" s="157">
        <f>SUM(Z11:Z19)</f>
        <v>11</v>
      </c>
      <c r="AA20" s="143">
        <f t="shared" ref="AA20:AF20" si="4">SUM(AA10:AA19)</f>
        <v>6</v>
      </c>
      <c r="AB20" s="139">
        <f t="shared" si="4"/>
        <v>2</v>
      </c>
      <c r="AC20" s="139">
        <f t="shared" si="4"/>
        <v>4</v>
      </c>
      <c r="AD20" s="139">
        <f t="shared" si="4"/>
        <v>3</v>
      </c>
      <c r="AE20" s="139">
        <f t="shared" si="4"/>
        <v>1</v>
      </c>
      <c r="AF20" s="140">
        <f t="shared" si="4"/>
        <v>0</v>
      </c>
      <c r="AG20" s="141">
        <f>SUM(AG10:AG19)</f>
        <v>13</v>
      </c>
      <c r="AH20" s="142">
        <f>SUM(AH10:AH19)</f>
        <v>16</v>
      </c>
      <c r="AI20" s="144">
        <f>SUM(AI9:AI19)</f>
        <v>53</v>
      </c>
      <c r="AJ20" s="159">
        <f>SUM(AJ9:AJ19)</f>
        <v>60</v>
      </c>
    </row>
    <row r="23" spans="1:36" ht="18.75" x14ac:dyDescent="0.3">
      <c r="A23" s="194"/>
      <c r="AD23" s="194"/>
    </row>
  </sheetData>
  <mergeCells count="3">
    <mergeCell ref="B5:AJ5"/>
    <mergeCell ref="B6:AI6"/>
    <mergeCell ref="A8:I8"/>
  </mergeCells>
  <pageMargins left="0.7" right="0.7" top="0.75" bottom="0.75" header="0.3" footer="0.3"/>
  <pageSetup paperSize="9" scale="6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P20"/>
  <sheetViews>
    <sheetView zoomScale="70" zoomScaleNormal="70" workbookViewId="0">
      <selection activeCell="B5" sqref="B5:AJ5"/>
    </sheetView>
  </sheetViews>
  <sheetFormatPr defaultRowHeight="15" x14ac:dyDescent="0.25"/>
  <cols>
    <col min="1" max="1" width="26.7109375" style="146" customWidth="1"/>
    <col min="2" max="8" width="4.7109375" style="146" customWidth="1"/>
    <col min="9" max="9" width="6" style="146" customWidth="1"/>
    <col min="10" max="10" width="6.7109375" style="146" customWidth="1"/>
    <col min="11" max="15" width="4.7109375" style="146" customWidth="1"/>
    <col min="16" max="16" width="5.28515625" style="146" customWidth="1"/>
    <col min="17" max="18" width="5.5703125" style="146" customWidth="1"/>
    <col min="19" max="24" width="4.7109375" style="146" customWidth="1"/>
    <col min="25" max="25" width="6.28515625" style="146" customWidth="1"/>
    <col min="26" max="26" width="5.7109375" style="146" customWidth="1"/>
    <col min="27" max="31" width="4.7109375" style="146" customWidth="1"/>
    <col min="32" max="32" width="6.140625" style="146" customWidth="1"/>
    <col min="33" max="33" width="5.85546875" style="146" customWidth="1"/>
    <col min="34" max="38" width="4.7109375" style="146" customWidth="1"/>
    <col min="39" max="39" width="6.5703125" style="146" customWidth="1"/>
    <col min="40" max="40" width="6" style="146" customWidth="1"/>
    <col min="41" max="41" width="5.7109375" style="146" customWidth="1"/>
    <col min="42" max="42" width="6.85546875" style="146" customWidth="1"/>
  </cols>
  <sheetData>
    <row r="1" spans="1:42" s="188" customFormat="1" x14ac:dyDescent="0.25">
      <c r="A1" s="190"/>
      <c r="X1" s="191"/>
    </row>
    <row r="2" spans="1:42" s="188" customFormat="1" ht="15.75" x14ac:dyDescent="0.25">
      <c r="A2" s="190"/>
      <c r="X2" s="191"/>
      <c r="AA2" s="187"/>
      <c r="AB2" s="187"/>
      <c r="AC2" s="187"/>
      <c r="AD2" s="20" t="s">
        <v>59</v>
      </c>
    </row>
    <row r="3" spans="1:42" s="188" customFormat="1" ht="15.75" x14ac:dyDescent="0.25">
      <c r="A3" s="190"/>
      <c r="X3" s="191"/>
      <c r="AA3" s="187"/>
      <c r="AB3" s="187"/>
      <c r="AC3" s="187"/>
      <c r="AD3" s="20" t="s">
        <v>60</v>
      </c>
    </row>
    <row r="4" spans="1:42" s="188" customFormat="1" ht="15.75" x14ac:dyDescent="0.25">
      <c r="A4" s="190"/>
      <c r="X4" s="191"/>
      <c r="AA4" s="187"/>
      <c r="AB4" s="187"/>
      <c r="AC4" s="187"/>
      <c r="AD4" s="20" t="s">
        <v>125</v>
      </c>
    </row>
    <row r="5" spans="1:42" s="188" customFormat="1" ht="25.5" customHeight="1" x14ac:dyDescent="0.3">
      <c r="A5" s="192"/>
      <c r="B5" s="256" t="s">
        <v>91</v>
      </c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6"/>
      <c r="T5" s="256"/>
      <c r="U5" s="256"/>
      <c r="V5" s="256"/>
      <c r="W5" s="256"/>
      <c r="X5" s="256"/>
      <c r="Y5" s="256"/>
      <c r="Z5" s="256"/>
      <c r="AA5" s="256"/>
      <c r="AB5" s="256"/>
      <c r="AC5" s="256"/>
      <c r="AD5" s="256"/>
      <c r="AE5" s="256"/>
      <c r="AF5" s="256"/>
      <c r="AG5" s="256"/>
      <c r="AH5" s="256"/>
      <c r="AI5" s="256"/>
      <c r="AJ5" s="256"/>
    </row>
    <row r="6" spans="1:42" s="188" customFormat="1" ht="18.75" x14ac:dyDescent="0.3">
      <c r="A6" s="192"/>
      <c r="B6" s="257" t="s">
        <v>98</v>
      </c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  <c r="U6" s="257"/>
      <c r="V6" s="257"/>
      <c r="W6" s="257"/>
      <c r="X6" s="257"/>
      <c r="Y6" s="257"/>
      <c r="Z6" s="257"/>
      <c r="AA6" s="257"/>
      <c r="AB6" s="257"/>
      <c r="AC6" s="257"/>
      <c r="AD6" s="257"/>
      <c r="AE6" s="257"/>
      <c r="AF6" s="257"/>
      <c r="AG6" s="257"/>
      <c r="AH6" s="257"/>
      <c r="AI6" s="257"/>
      <c r="AJ6" s="189"/>
    </row>
    <row r="7" spans="1:42" s="188" customFormat="1" ht="14.25" customHeight="1" x14ac:dyDescent="0.3">
      <c r="A7" s="192"/>
      <c r="B7" s="193"/>
      <c r="C7" s="193"/>
      <c r="D7" s="193"/>
      <c r="E7" s="193"/>
      <c r="F7" s="193"/>
      <c r="G7" s="193"/>
      <c r="H7" s="193"/>
      <c r="I7" s="193"/>
      <c r="J7" s="193"/>
      <c r="K7" s="193"/>
      <c r="L7" s="193"/>
      <c r="M7" s="193"/>
      <c r="N7" s="193"/>
      <c r="O7" s="193"/>
      <c r="P7" s="193"/>
      <c r="Q7" s="193"/>
      <c r="R7" s="193"/>
      <c r="S7" s="193"/>
      <c r="T7" s="193"/>
      <c r="U7" s="193"/>
      <c r="V7" s="193"/>
      <c r="W7" s="193"/>
      <c r="X7" s="193"/>
      <c r="Y7" s="193"/>
      <c r="Z7" s="193"/>
      <c r="AA7" s="193"/>
      <c r="AB7" s="193"/>
      <c r="AC7" s="193"/>
      <c r="AD7" s="193"/>
      <c r="AE7" s="193"/>
      <c r="AF7" s="193"/>
      <c r="AG7" s="193"/>
      <c r="AH7" s="193"/>
      <c r="AI7" s="193"/>
      <c r="AJ7" s="193"/>
    </row>
    <row r="8" spans="1:42" ht="15.75" thickBot="1" x14ac:dyDescent="0.3">
      <c r="A8" s="258" t="s">
        <v>75</v>
      </c>
      <c r="B8" s="258"/>
      <c r="C8" s="258"/>
      <c r="D8" s="258"/>
      <c r="E8" s="258"/>
      <c r="F8" s="258"/>
      <c r="G8" s="258"/>
      <c r="H8" s="258"/>
      <c r="I8" s="258"/>
    </row>
    <row r="9" spans="1:42" s="145" customFormat="1" ht="55.5" customHeight="1" thickBot="1" x14ac:dyDescent="0.3">
      <c r="A9" s="165" t="s">
        <v>61</v>
      </c>
      <c r="B9" s="166" t="s">
        <v>27</v>
      </c>
      <c r="C9" s="148" t="s">
        <v>28</v>
      </c>
      <c r="D9" s="148" t="s">
        <v>29</v>
      </c>
      <c r="E9" s="148" t="s">
        <v>30</v>
      </c>
      <c r="F9" s="149" t="s">
        <v>88</v>
      </c>
      <c r="G9" s="154" t="s">
        <v>31</v>
      </c>
      <c r="H9" s="158" t="s">
        <v>106</v>
      </c>
      <c r="I9" s="170" t="s">
        <v>5</v>
      </c>
      <c r="J9" s="174" t="s">
        <v>6</v>
      </c>
      <c r="K9" s="153" t="s">
        <v>32</v>
      </c>
      <c r="L9" s="148" t="s">
        <v>33</v>
      </c>
      <c r="M9" s="148" t="s">
        <v>34</v>
      </c>
      <c r="N9" s="148" t="s">
        <v>35</v>
      </c>
      <c r="O9" s="149" t="s">
        <v>100</v>
      </c>
      <c r="P9" s="149" t="s">
        <v>83</v>
      </c>
      <c r="Q9" s="150" t="s">
        <v>5</v>
      </c>
      <c r="R9" s="151" t="s">
        <v>6</v>
      </c>
      <c r="S9" s="166" t="s">
        <v>36</v>
      </c>
      <c r="T9" s="148" t="s">
        <v>37</v>
      </c>
      <c r="U9" s="148" t="s">
        <v>38</v>
      </c>
      <c r="V9" s="148" t="s">
        <v>39</v>
      </c>
      <c r="W9" s="149" t="s">
        <v>89</v>
      </c>
      <c r="X9" s="158" t="s">
        <v>107</v>
      </c>
      <c r="Y9" s="174" t="s">
        <v>19</v>
      </c>
      <c r="Z9" s="174" t="s">
        <v>6</v>
      </c>
      <c r="AA9" s="166" t="s">
        <v>40</v>
      </c>
      <c r="AB9" s="148" t="s">
        <v>41</v>
      </c>
      <c r="AC9" s="149" t="s">
        <v>42</v>
      </c>
      <c r="AD9" s="166" t="s">
        <v>43</v>
      </c>
      <c r="AE9" s="149" t="s">
        <v>101</v>
      </c>
      <c r="AF9" s="174" t="s">
        <v>5</v>
      </c>
      <c r="AG9" s="174" t="s">
        <v>6</v>
      </c>
      <c r="AH9" s="167" t="s">
        <v>44</v>
      </c>
      <c r="AI9" s="168" t="s">
        <v>45</v>
      </c>
      <c r="AJ9" s="168" t="s">
        <v>46</v>
      </c>
      <c r="AK9" s="169" t="s">
        <v>47</v>
      </c>
      <c r="AL9" s="178" t="s">
        <v>103</v>
      </c>
      <c r="AM9" s="184" t="s">
        <v>5</v>
      </c>
      <c r="AN9" s="174" t="s">
        <v>6</v>
      </c>
      <c r="AO9" s="179" t="s">
        <v>85</v>
      </c>
      <c r="AP9" s="179" t="s">
        <v>48</v>
      </c>
    </row>
    <row r="10" spans="1:42" ht="30.75" thickBot="1" x14ac:dyDescent="0.3">
      <c r="A10" s="115" t="s">
        <v>74</v>
      </c>
      <c r="B10" s="125">
        <v>1</v>
      </c>
      <c r="C10" s="125">
        <v>1</v>
      </c>
      <c r="D10" s="125"/>
      <c r="E10" s="125"/>
      <c r="F10" s="125"/>
      <c r="G10" s="126"/>
      <c r="H10" s="126"/>
      <c r="I10" s="171">
        <v>2</v>
      </c>
      <c r="J10" s="175">
        <v>2</v>
      </c>
      <c r="K10" s="129"/>
      <c r="L10" s="125"/>
      <c r="M10" s="125"/>
      <c r="N10" s="125"/>
      <c r="O10" s="126"/>
      <c r="P10" s="126"/>
      <c r="Q10" s="127">
        <v>0</v>
      </c>
      <c r="R10" s="131">
        <v>0</v>
      </c>
      <c r="S10" s="129"/>
      <c r="T10" s="125"/>
      <c r="U10" s="125"/>
      <c r="V10" s="125"/>
      <c r="W10" s="160"/>
      <c r="X10" s="160"/>
      <c r="Y10" s="175">
        <v>0</v>
      </c>
      <c r="Z10" s="175">
        <v>0</v>
      </c>
      <c r="AA10" s="129"/>
      <c r="AB10" s="125"/>
      <c r="AC10" s="125"/>
      <c r="AD10" s="125"/>
      <c r="AE10" s="126">
        <v>1</v>
      </c>
      <c r="AF10" s="175">
        <v>1</v>
      </c>
      <c r="AG10" s="175">
        <v>1</v>
      </c>
      <c r="AH10" s="129"/>
      <c r="AI10" s="125"/>
      <c r="AJ10" s="125"/>
      <c r="AK10" s="126"/>
      <c r="AL10" s="120"/>
      <c r="AM10" s="177">
        <v>0</v>
      </c>
      <c r="AN10" s="175">
        <v>0</v>
      </c>
      <c r="AO10" s="180">
        <f>SUM(I10,Y10,AF10,AM10)</f>
        <v>3</v>
      </c>
      <c r="AP10" s="180">
        <f t="shared" ref="AP10" si="0">SUM(J10,Z10,AG10,AN10)</f>
        <v>3</v>
      </c>
    </row>
    <row r="11" spans="1:42" ht="30" x14ac:dyDescent="0.25">
      <c r="A11" s="163" t="s">
        <v>68</v>
      </c>
      <c r="B11" s="119"/>
      <c r="C11" s="119"/>
      <c r="D11" s="119">
        <v>1</v>
      </c>
      <c r="E11" s="119"/>
      <c r="F11" s="119"/>
      <c r="G11" s="120"/>
      <c r="H11" s="120"/>
      <c r="I11" s="172">
        <v>1</v>
      </c>
      <c r="J11" s="176">
        <v>1</v>
      </c>
      <c r="K11" s="123">
        <v>2</v>
      </c>
      <c r="L11" s="119"/>
      <c r="M11" s="119"/>
      <c r="N11" s="119"/>
      <c r="O11" s="120">
        <v>1</v>
      </c>
      <c r="P11" s="120"/>
      <c r="Q11" s="161">
        <v>2</v>
      </c>
      <c r="R11" s="156">
        <v>3</v>
      </c>
      <c r="S11" s="123">
        <v>1</v>
      </c>
      <c r="T11" s="119"/>
      <c r="U11" s="119"/>
      <c r="V11" s="119"/>
      <c r="W11" s="120"/>
      <c r="X11" s="120"/>
      <c r="Y11" s="176">
        <v>1</v>
      </c>
      <c r="Z11" s="176">
        <v>1</v>
      </c>
      <c r="AA11" s="123"/>
      <c r="AB11" s="119"/>
      <c r="AC11" s="119"/>
      <c r="AD11" s="119"/>
      <c r="AE11" s="120"/>
      <c r="AF11" s="176">
        <v>0</v>
      </c>
      <c r="AG11" s="176">
        <v>0</v>
      </c>
      <c r="AH11" s="123"/>
      <c r="AI11" s="119"/>
      <c r="AJ11" s="119"/>
      <c r="AK11" s="119"/>
      <c r="AL11" s="120"/>
      <c r="AM11" s="176">
        <v>0</v>
      </c>
      <c r="AN11" s="176">
        <v>0</v>
      </c>
      <c r="AO11" s="181">
        <v>4</v>
      </c>
      <c r="AP11" s="181">
        <v>5</v>
      </c>
    </row>
    <row r="12" spans="1:42" ht="30" x14ac:dyDescent="0.25">
      <c r="A12" s="116" t="s">
        <v>69</v>
      </c>
      <c r="B12" s="119">
        <v>1</v>
      </c>
      <c r="C12" s="119">
        <v>2</v>
      </c>
      <c r="D12" s="119">
        <v>1</v>
      </c>
      <c r="E12" s="119"/>
      <c r="F12" s="119"/>
      <c r="G12" s="120"/>
      <c r="H12" s="120"/>
      <c r="I12" s="172">
        <v>3</v>
      </c>
      <c r="J12" s="176">
        <v>4</v>
      </c>
      <c r="K12" s="123"/>
      <c r="L12" s="119"/>
      <c r="M12" s="119"/>
      <c r="N12" s="119"/>
      <c r="O12" s="120"/>
      <c r="P12" s="120"/>
      <c r="Q12" s="121">
        <v>0</v>
      </c>
      <c r="R12" s="156">
        <f>SUM(K12:P12)</f>
        <v>0</v>
      </c>
      <c r="S12" s="123"/>
      <c r="T12" s="119"/>
      <c r="U12" s="119">
        <v>1</v>
      </c>
      <c r="V12" s="119"/>
      <c r="W12" s="120"/>
      <c r="X12" s="120"/>
      <c r="Y12" s="176">
        <v>1</v>
      </c>
      <c r="Z12" s="176">
        <f t="shared" ref="Z12" si="1">SUM(S12:V12)</f>
        <v>1</v>
      </c>
      <c r="AA12" s="123"/>
      <c r="AB12" s="119">
        <v>1</v>
      </c>
      <c r="AC12" s="119"/>
      <c r="AD12" s="119"/>
      <c r="AE12" s="120"/>
      <c r="AF12" s="176">
        <v>1</v>
      </c>
      <c r="AG12" s="176">
        <v>1</v>
      </c>
      <c r="AH12" s="123"/>
      <c r="AI12" s="119">
        <v>2</v>
      </c>
      <c r="AJ12" s="119"/>
      <c r="AK12" s="119"/>
      <c r="AL12" s="120"/>
      <c r="AM12" s="176">
        <v>1</v>
      </c>
      <c r="AN12" s="176">
        <v>2</v>
      </c>
      <c r="AO12" s="181">
        <v>6</v>
      </c>
      <c r="AP12" s="181">
        <v>8</v>
      </c>
    </row>
    <row r="13" spans="1:42" ht="45" x14ac:dyDescent="0.25">
      <c r="A13" s="116" t="s">
        <v>92</v>
      </c>
      <c r="B13" s="119">
        <v>1</v>
      </c>
      <c r="C13" s="119"/>
      <c r="D13" s="119"/>
      <c r="E13" s="119"/>
      <c r="F13" s="119"/>
      <c r="G13" s="120"/>
      <c r="H13" s="120"/>
      <c r="I13" s="172">
        <v>1</v>
      </c>
      <c r="J13" s="176">
        <v>1</v>
      </c>
      <c r="K13" s="123">
        <v>1</v>
      </c>
      <c r="L13" s="119"/>
      <c r="M13" s="119"/>
      <c r="N13" s="119"/>
      <c r="O13" s="120"/>
      <c r="P13" s="120"/>
      <c r="Q13" s="121">
        <v>1</v>
      </c>
      <c r="R13" s="156">
        <v>1</v>
      </c>
      <c r="S13" s="123">
        <v>2</v>
      </c>
      <c r="T13" s="119"/>
      <c r="U13" s="119"/>
      <c r="V13" s="119"/>
      <c r="W13" s="120"/>
      <c r="X13" s="120"/>
      <c r="Y13" s="176">
        <v>1</v>
      </c>
      <c r="Z13" s="176">
        <v>2</v>
      </c>
      <c r="AA13" s="123"/>
      <c r="AB13" s="119"/>
      <c r="AC13" s="119"/>
      <c r="AD13" s="119"/>
      <c r="AE13" s="120"/>
      <c r="AF13" s="176">
        <v>0</v>
      </c>
      <c r="AG13" s="176">
        <v>0</v>
      </c>
      <c r="AH13" s="123">
        <v>1</v>
      </c>
      <c r="AI13" s="119"/>
      <c r="AJ13" s="119"/>
      <c r="AK13" s="119"/>
      <c r="AL13" s="120"/>
      <c r="AM13" s="176">
        <v>1</v>
      </c>
      <c r="AN13" s="176">
        <v>1</v>
      </c>
      <c r="AO13" s="181">
        <v>4</v>
      </c>
      <c r="AP13" s="181">
        <v>5</v>
      </c>
    </row>
    <row r="14" spans="1:42" ht="29.25" customHeight="1" x14ac:dyDescent="0.25">
      <c r="A14" s="116" t="s">
        <v>71</v>
      </c>
      <c r="B14" s="119"/>
      <c r="C14" s="119"/>
      <c r="D14" s="119"/>
      <c r="E14" s="119"/>
      <c r="F14" s="119"/>
      <c r="G14" s="120"/>
      <c r="H14" s="120"/>
      <c r="I14" s="172">
        <v>0</v>
      </c>
      <c r="J14" s="176">
        <v>0</v>
      </c>
      <c r="K14" s="123">
        <v>3</v>
      </c>
      <c r="L14" s="119"/>
      <c r="M14" s="119">
        <v>1</v>
      </c>
      <c r="N14" s="119"/>
      <c r="O14" s="120"/>
      <c r="P14" s="120"/>
      <c r="Q14" s="121">
        <v>2</v>
      </c>
      <c r="R14" s="156">
        <v>4</v>
      </c>
      <c r="S14" s="123"/>
      <c r="T14" s="119"/>
      <c r="U14" s="119">
        <v>1</v>
      </c>
      <c r="V14" s="119"/>
      <c r="W14" s="120"/>
      <c r="X14" s="120"/>
      <c r="Y14" s="176">
        <v>1</v>
      </c>
      <c r="Z14" s="176">
        <v>1</v>
      </c>
      <c r="AA14" s="123"/>
      <c r="AB14" s="119"/>
      <c r="AC14" s="119">
        <v>1</v>
      </c>
      <c r="AD14" s="119"/>
      <c r="AE14" s="120"/>
      <c r="AF14" s="176">
        <v>1</v>
      </c>
      <c r="AG14" s="176">
        <v>1</v>
      </c>
      <c r="AH14" s="123"/>
      <c r="AI14" s="119"/>
      <c r="AJ14" s="119">
        <v>1</v>
      </c>
      <c r="AK14" s="119"/>
      <c r="AL14" s="120"/>
      <c r="AM14" s="176">
        <v>1</v>
      </c>
      <c r="AN14" s="176">
        <v>1</v>
      </c>
      <c r="AO14" s="181">
        <v>5</v>
      </c>
      <c r="AP14" s="181">
        <v>7</v>
      </c>
    </row>
    <row r="15" spans="1:42" ht="25.5" customHeight="1" x14ac:dyDescent="0.25">
      <c r="A15" s="117" t="s">
        <v>72</v>
      </c>
      <c r="B15" s="119"/>
      <c r="C15" s="119"/>
      <c r="D15" s="119">
        <v>1</v>
      </c>
      <c r="E15" s="119"/>
      <c r="F15" s="119">
        <v>1</v>
      </c>
      <c r="G15" s="120"/>
      <c r="H15" s="120"/>
      <c r="I15" s="172">
        <v>2</v>
      </c>
      <c r="J15" s="176">
        <f t="shared" ref="J15" si="2">SUM(B15:G15)</f>
        <v>2</v>
      </c>
      <c r="K15" s="123"/>
      <c r="L15" s="119">
        <v>1</v>
      </c>
      <c r="M15" s="119">
        <v>1</v>
      </c>
      <c r="N15" s="119">
        <v>1</v>
      </c>
      <c r="O15" s="120"/>
      <c r="P15" s="120"/>
      <c r="Q15" s="121">
        <v>3</v>
      </c>
      <c r="R15" s="156">
        <v>3</v>
      </c>
      <c r="S15" s="123"/>
      <c r="T15" s="119"/>
      <c r="U15" s="119">
        <v>1</v>
      </c>
      <c r="V15" s="119"/>
      <c r="W15" s="120"/>
      <c r="X15" s="120"/>
      <c r="Y15" s="176">
        <v>1</v>
      </c>
      <c r="Z15" s="176">
        <v>1</v>
      </c>
      <c r="AA15" s="123"/>
      <c r="AB15" s="119"/>
      <c r="AC15" s="119"/>
      <c r="AD15" s="119"/>
      <c r="AE15" s="120"/>
      <c r="AF15" s="176">
        <v>0</v>
      </c>
      <c r="AG15" s="176">
        <v>0</v>
      </c>
      <c r="AH15" s="123"/>
      <c r="AI15" s="119"/>
      <c r="AJ15" s="119"/>
      <c r="AK15" s="119"/>
      <c r="AL15" s="120"/>
      <c r="AM15" s="176">
        <v>0</v>
      </c>
      <c r="AN15" s="176">
        <v>0</v>
      </c>
      <c r="AO15" s="181">
        <v>4</v>
      </c>
      <c r="AP15" s="181">
        <v>4</v>
      </c>
    </row>
    <row r="16" spans="1:42" ht="30.75" customHeight="1" thickBot="1" x14ac:dyDescent="0.3">
      <c r="A16" s="117" t="s">
        <v>95</v>
      </c>
      <c r="B16" s="119"/>
      <c r="C16" s="119"/>
      <c r="D16" s="119"/>
      <c r="E16" s="119"/>
      <c r="F16" s="119"/>
      <c r="G16" s="120"/>
      <c r="H16" s="135"/>
      <c r="I16" s="172">
        <v>0</v>
      </c>
      <c r="J16" s="176">
        <v>0</v>
      </c>
      <c r="K16" s="123"/>
      <c r="L16" s="119"/>
      <c r="M16" s="119"/>
      <c r="N16" s="119"/>
      <c r="O16" s="120">
        <v>1</v>
      </c>
      <c r="P16" s="120"/>
      <c r="Q16" s="161">
        <v>1</v>
      </c>
      <c r="R16" s="156">
        <v>1</v>
      </c>
      <c r="S16" s="123"/>
      <c r="T16" s="119"/>
      <c r="U16" s="119"/>
      <c r="V16" s="119"/>
      <c r="W16" s="120">
        <v>1</v>
      </c>
      <c r="X16" s="120"/>
      <c r="Y16" s="176">
        <v>1</v>
      </c>
      <c r="Z16" s="176">
        <v>1</v>
      </c>
      <c r="AA16" s="123"/>
      <c r="AB16" s="119"/>
      <c r="AC16" s="119"/>
      <c r="AD16" s="119"/>
      <c r="AE16" s="120"/>
      <c r="AF16" s="176">
        <v>0</v>
      </c>
      <c r="AG16" s="176">
        <v>0</v>
      </c>
      <c r="AH16" s="123"/>
      <c r="AI16" s="119"/>
      <c r="AJ16" s="119"/>
      <c r="AK16" s="119"/>
      <c r="AL16" s="120">
        <v>1</v>
      </c>
      <c r="AM16" s="176">
        <v>1</v>
      </c>
      <c r="AN16" s="176">
        <v>1</v>
      </c>
      <c r="AO16" s="181">
        <v>3</v>
      </c>
      <c r="AP16" s="182">
        <v>3</v>
      </c>
    </row>
    <row r="17" spans="1:42" ht="25.5" customHeight="1" thickBot="1" x14ac:dyDescent="0.3">
      <c r="A17" s="164" t="s">
        <v>58</v>
      </c>
      <c r="B17" s="162">
        <f t="shared" ref="B17:AP17" si="3">SUM(B10:B16)</f>
        <v>3</v>
      </c>
      <c r="C17" s="162">
        <f t="shared" si="3"/>
        <v>3</v>
      </c>
      <c r="D17" s="162">
        <f t="shared" si="3"/>
        <v>3</v>
      </c>
      <c r="E17" s="162">
        <f t="shared" si="3"/>
        <v>0</v>
      </c>
      <c r="F17" s="162">
        <f t="shared" si="3"/>
        <v>1</v>
      </c>
      <c r="G17" s="162">
        <f t="shared" si="3"/>
        <v>0</v>
      </c>
      <c r="H17" s="162">
        <f t="shared" si="3"/>
        <v>0</v>
      </c>
      <c r="I17" s="173">
        <f t="shared" si="3"/>
        <v>9</v>
      </c>
      <c r="J17" s="173">
        <f t="shared" si="3"/>
        <v>10</v>
      </c>
      <c r="K17" s="173">
        <f t="shared" si="3"/>
        <v>6</v>
      </c>
      <c r="L17" s="173">
        <f t="shared" si="3"/>
        <v>1</v>
      </c>
      <c r="M17" s="173">
        <f t="shared" si="3"/>
        <v>2</v>
      </c>
      <c r="N17" s="173">
        <f t="shared" si="3"/>
        <v>1</v>
      </c>
      <c r="O17" s="173">
        <f t="shared" si="3"/>
        <v>2</v>
      </c>
      <c r="P17" s="173">
        <f t="shared" si="3"/>
        <v>0</v>
      </c>
      <c r="Q17" s="173">
        <f t="shared" si="3"/>
        <v>9</v>
      </c>
      <c r="R17" s="173">
        <f t="shared" si="3"/>
        <v>12</v>
      </c>
      <c r="S17" s="173">
        <f t="shared" si="3"/>
        <v>3</v>
      </c>
      <c r="T17" s="173">
        <f t="shared" si="3"/>
        <v>0</v>
      </c>
      <c r="U17" s="173">
        <f t="shared" si="3"/>
        <v>3</v>
      </c>
      <c r="V17" s="173">
        <f t="shared" si="3"/>
        <v>0</v>
      </c>
      <c r="W17" s="173">
        <f t="shared" si="3"/>
        <v>1</v>
      </c>
      <c r="X17" s="173">
        <f t="shared" si="3"/>
        <v>0</v>
      </c>
      <c r="Y17" s="177">
        <f t="shared" si="3"/>
        <v>6</v>
      </c>
      <c r="Z17" s="177">
        <f t="shared" si="3"/>
        <v>7</v>
      </c>
      <c r="AA17" s="173">
        <f t="shared" si="3"/>
        <v>0</v>
      </c>
      <c r="AB17" s="173">
        <f t="shared" si="3"/>
        <v>1</v>
      </c>
      <c r="AC17" s="173">
        <f t="shared" si="3"/>
        <v>1</v>
      </c>
      <c r="AD17" s="173">
        <f t="shared" si="3"/>
        <v>0</v>
      </c>
      <c r="AE17" s="173">
        <f t="shared" si="3"/>
        <v>1</v>
      </c>
      <c r="AF17" s="177">
        <f t="shared" si="3"/>
        <v>3</v>
      </c>
      <c r="AG17" s="177">
        <f t="shared" si="3"/>
        <v>3</v>
      </c>
      <c r="AH17" s="173">
        <f t="shared" si="3"/>
        <v>1</v>
      </c>
      <c r="AI17" s="173">
        <f t="shared" si="3"/>
        <v>2</v>
      </c>
      <c r="AJ17" s="173">
        <f t="shared" si="3"/>
        <v>1</v>
      </c>
      <c r="AK17" s="173">
        <f t="shared" si="3"/>
        <v>0</v>
      </c>
      <c r="AL17" s="173">
        <f t="shared" si="3"/>
        <v>1</v>
      </c>
      <c r="AM17" s="177">
        <f t="shared" si="3"/>
        <v>4</v>
      </c>
      <c r="AN17" s="177">
        <f t="shared" si="3"/>
        <v>5</v>
      </c>
      <c r="AO17" s="177">
        <f t="shared" si="3"/>
        <v>29</v>
      </c>
      <c r="AP17" s="177">
        <f t="shared" si="3"/>
        <v>35</v>
      </c>
    </row>
    <row r="20" spans="1:42" ht="18.75" x14ac:dyDescent="0.3">
      <c r="A20" s="194" t="s">
        <v>104</v>
      </c>
      <c r="B20" s="194"/>
      <c r="AF20" s="194" t="s">
        <v>105</v>
      </c>
    </row>
  </sheetData>
  <mergeCells count="3">
    <mergeCell ref="B5:AJ5"/>
    <mergeCell ref="B6:AI6"/>
    <mergeCell ref="A8:I8"/>
  </mergeCells>
  <pageMargins left="0.7" right="0.7" top="0.75" bottom="0.75" header="0.3" footer="0.3"/>
  <pageSetup paperSize="9" scale="55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5</vt:i4>
      </vt:variant>
    </vt:vector>
  </HeadingPairs>
  <TitlesOfParts>
    <vt:vector size="5" baseType="lpstr">
      <vt:lpstr>1-4</vt:lpstr>
      <vt:lpstr>5-9</vt:lpstr>
      <vt:lpstr>10-12</vt:lpstr>
      <vt:lpstr>Інклюзивне навч.</vt:lpstr>
      <vt:lpstr>Інкл.навч.5-9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2019-09-04T07:34:27Z</cp:lastPrinted>
  <dcterms:created xsi:type="dcterms:W3CDTF">2006-09-16T00:00:00Z</dcterms:created>
  <dcterms:modified xsi:type="dcterms:W3CDTF">2022-09-09T11:20:23Z</dcterms:modified>
</cp:coreProperties>
</file>