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mr-fs01\Організаційний відділ\Прийняті рішення 8 скликання\28 сесія\"/>
    </mc:Choice>
  </mc:AlternateContent>
  <bookViews>
    <workbookView xWindow="0" yWindow="0" windowWidth="19200" windowHeight="1086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F132" i="1" l="1"/>
  <c r="D106" i="1" l="1"/>
  <c r="E106" i="1"/>
  <c r="C106" i="1"/>
  <c r="F113" i="1"/>
  <c r="E86" i="1"/>
  <c r="D86" i="1"/>
  <c r="C86" i="1"/>
  <c r="F105" i="1"/>
  <c r="F86" i="1" l="1"/>
  <c r="F102" i="1" l="1"/>
  <c r="F96" i="1"/>
  <c r="F93" i="1"/>
  <c r="F92" i="1"/>
  <c r="F90" i="1"/>
  <c r="F89" i="1"/>
  <c r="D60" i="1"/>
  <c r="E60" i="1"/>
  <c r="C60" i="1"/>
  <c r="F56" i="1"/>
  <c r="C31" i="1"/>
  <c r="D31" i="1"/>
  <c r="E31" i="1"/>
  <c r="F47" i="1"/>
  <c r="F46" i="1"/>
  <c r="F45" i="1"/>
  <c r="F44" i="1"/>
  <c r="F43" i="1"/>
  <c r="F42" i="1"/>
  <c r="F36" i="1"/>
  <c r="F35" i="1"/>
  <c r="F23" i="1"/>
  <c r="F17" i="1"/>
  <c r="F12" i="1"/>
  <c r="F13" i="1"/>
  <c r="F14" i="1"/>
  <c r="F15" i="1"/>
  <c r="F16" i="1"/>
  <c r="F18" i="1"/>
  <c r="F19" i="1"/>
  <c r="F20" i="1"/>
  <c r="F21" i="1"/>
  <c r="F22" i="1"/>
  <c r="F24" i="1"/>
  <c r="F25" i="1"/>
  <c r="F26" i="1"/>
  <c r="F27" i="1"/>
  <c r="F28" i="1"/>
  <c r="F29" i="1"/>
  <c r="F30" i="1"/>
  <c r="F32" i="1"/>
  <c r="F33" i="1"/>
  <c r="F34" i="1"/>
  <c r="F37" i="1"/>
  <c r="F39" i="1"/>
  <c r="F40" i="1"/>
  <c r="F41" i="1"/>
  <c r="E11" i="1" l="1"/>
  <c r="C114" i="1" l="1"/>
  <c r="E114" i="1"/>
  <c r="D114" i="1"/>
  <c r="F88" i="1" l="1"/>
  <c r="F91" i="1"/>
  <c r="F94" i="1"/>
  <c r="F95" i="1"/>
  <c r="F97" i="1"/>
  <c r="F98" i="1"/>
  <c r="F99" i="1"/>
  <c r="F100" i="1"/>
  <c r="F101" i="1"/>
  <c r="F103" i="1"/>
  <c r="F107" i="1"/>
  <c r="F108" i="1"/>
  <c r="F109" i="1"/>
  <c r="F110" i="1"/>
  <c r="F116" i="1"/>
  <c r="F119" i="1"/>
  <c r="F120" i="1"/>
  <c r="F121" i="1"/>
  <c r="F122" i="1"/>
  <c r="F125" i="1"/>
  <c r="F127" i="1"/>
  <c r="F128" i="1"/>
  <c r="F129" i="1"/>
  <c r="F130" i="1"/>
  <c r="F131" i="1"/>
  <c r="F134" i="1"/>
  <c r="F135" i="1"/>
  <c r="F136" i="1"/>
  <c r="F138" i="1"/>
  <c r="F140" i="1"/>
  <c r="F87" i="1"/>
  <c r="F49" i="1"/>
  <c r="F50" i="1"/>
  <c r="F51" i="1"/>
  <c r="F52" i="1"/>
  <c r="F53" i="1"/>
  <c r="F54" i="1"/>
  <c r="F55" i="1"/>
  <c r="F57" i="1"/>
  <c r="F58" i="1"/>
  <c r="F59" i="1"/>
  <c r="F61" i="1"/>
  <c r="F62" i="1"/>
  <c r="F63" i="1"/>
  <c r="F64" i="1"/>
  <c r="F65" i="1"/>
  <c r="F66" i="1"/>
  <c r="F67" i="1"/>
  <c r="F69" i="1"/>
  <c r="F70" i="1"/>
  <c r="F71" i="1"/>
  <c r="F72" i="1"/>
  <c r="F73" i="1"/>
  <c r="F74" i="1"/>
  <c r="F76" i="1"/>
  <c r="F77" i="1"/>
  <c r="F78" i="1"/>
  <c r="F80" i="1"/>
  <c r="F81" i="1"/>
  <c r="F82" i="1"/>
  <c r="D137" i="1"/>
  <c r="E137" i="1"/>
  <c r="C137" i="1"/>
  <c r="D126" i="1"/>
  <c r="E126" i="1"/>
  <c r="C126" i="1"/>
  <c r="D124" i="1"/>
  <c r="E124" i="1"/>
  <c r="C124" i="1"/>
  <c r="D118" i="1"/>
  <c r="E118" i="1"/>
  <c r="C118" i="1"/>
  <c r="D79" i="1"/>
  <c r="E79" i="1"/>
  <c r="C79" i="1"/>
  <c r="D75" i="1"/>
  <c r="E75" i="1"/>
  <c r="C75" i="1"/>
  <c r="D68" i="1"/>
  <c r="E68" i="1"/>
  <c r="C68" i="1"/>
  <c r="D48" i="1"/>
  <c r="E48" i="1"/>
  <c r="C48" i="1"/>
  <c r="D11" i="1"/>
  <c r="C11" i="1"/>
  <c r="C141" i="1" l="1"/>
  <c r="E83" i="1"/>
  <c r="F48" i="1"/>
  <c r="F60" i="1"/>
  <c r="F68" i="1"/>
  <c r="F79" i="1"/>
  <c r="D141" i="1"/>
  <c r="F106" i="1"/>
  <c r="F114" i="1"/>
  <c r="F118" i="1"/>
  <c r="F124" i="1"/>
  <c r="F126" i="1"/>
  <c r="C83" i="1"/>
  <c r="F31" i="1"/>
  <c r="F75" i="1"/>
  <c r="F137" i="1"/>
  <c r="E141" i="1"/>
  <c r="F11" i="1"/>
  <c r="D83" i="1"/>
  <c r="F83" i="1" l="1"/>
  <c r="F141" i="1"/>
</calcChain>
</file>

<file path=xl/sharedStrings.xml><?xml version="1.0" encoding="utf-8"?>
<sst xmlns="http://schemas.openxmlformats.org/spreadsheetml/2006/main" count="247" uniqueCount="164">
  <si>
    <t>Код</t>
  </si>
  <si>
    <t>01</t>
  </si>
  <si>
    <t>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</si>
  <si>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</si>
  <si>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</si>
  <si>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</si>
  <si>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</si>
  <si>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2020</t>
  </si>
  <si>
    <t>Спеціалізована стаціонарна медична допомога населенню</t>
  </si>
  <si>
    <t>2142</t>
  </si>
  <si>
    <t>Програми і централізовані заходи боротьби з туберкульозом</t>
  </si>
  <si>
    <t>2151</t>
  </si>
  <si>
    <t>Забезпечення діяльності інших закладів у сфері охорони здоров`я</t>
  </si>
  <si>
    <t>2152</t>
  </si>
  <si>
    <t>Інші програми та заходи у сфері охорони здоров`я</t>
  </si>
  <si>
    <t>3112</t>
  </si>
  <si>
    <t>Заходи державної політики з питань дітей та їх соціального захисту</t>
  </si>
  <si>
    <t>6090</t>
  </si>
  <si>
    <t>Інша діяльність у сфері житлово-комунального господарства</t>
  </si>
  <si>
    <t>7110</t>
  </si>
  <si>
    <t>Реалізація програм в галузі сільського господарства</t>
  </si>
  <si>
    <t>7622</t>
  </si>
  <si>
    <t>Реалізація програм і заходів в галузі туризму та курортів</t>
  </si>
  <si>
    <t>7640</t>
  </si>
  <si>
    <t>Заходи з енергозбереження</t>
  </si>
  <si>
    <t>7693</t>
  </si>
  <si>
    <t>Інші заходи, пов`язані з економічною діяльністю</t>
  </si>
  <si>
    <t>8130</t>
  </si>
  <si>
    <t>Забезпечення діяльності місцевої пожежної охорони</t>
  </si>
  <si>
    <t>8210</t>
  </si>
  <si>
    <t>Муніципальні формування з охорони громадського порядку</t>
  </si>
  <si>
    <t>8220</t>
  </si>
  <si>
    <t>Заходи та роботи з мобілізаційної підготовки місцевого значення</t>
  </si>
  <si>
    <t>8230</t>
  </si>
  <si>
    <t>Інші заходи громадського порядку та безпеки</t>
  </si>
  <si>
    <t>06</t>
  </si>
  <si>
    <t>Управління освіти</t>
  </si>
  <si>
    <t>0160</t>
  </si>
  <si>
    <t>Керівництво і управління у відповідній сфері у містах (місті Києві), селищах, селах, об`єднаних територіальних громадах</t>
  </si>
  <si>
    <t>1010</t>
  </si>
  <si>
    <t>Надання дошкільної освіти</t>
  </si>
  <si>
    <t>Надання позашкільної освіти закладами позашкільної освіти, заходи із позашкільної роботи з дітьми</t>
  </si>
  <si>
    <t>Підвищення кваліфікації, перепідготовка кадрів закладами післядипломної освіти</t>
  </si>
  <si>
    <t>Забезпечення діяльності інших закладів у сфері освіти</t>
  </si>
  <si>
    <t>Інші програми та заходи у сфері освіти</t>
  </si>
  <si>
    <t>08</t>
  </si>
  <si>
    <t>Департамент соціальної політики</t>
  </si>
  <si>
    <t>3033</t>
  </si>
  <si>
    <t>Компенсаційні виплати на пільговий проїзд автомобільним транспортом окремим категоріям громадян</t>
  </si>
  <si>
    <t>3035</t>
  </si>
  <si>
    <t>Компенсаційні виплати за пільговий проїзд окремих категорій громадян на залізничному транспорті</t>
  </si>
  <si>
    <t>3050</t>
  </si>
  <si>
    <t>Пільгове медичне обслуговування осіб, які постраждали внаслідок Чорнобильської катастрофи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</si>
  <si>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</si>
  <si>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</si>
  <si>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</si>
  <si>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</si>
  <si>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</si>
  <si>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</si>
  <si>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3180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</si>
  <si>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</si>
  <si>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>3242</t>
  </si>
  <si>
    <t>Інші заходи у сфері соціального захисту і соціального забезпечення</t>
  </si>
  <si>
    <t>10</t>
  </si>
  <si>
    <t>Управління культури</t>
  </si>
  <si>
    <t>Надання спеціальної освіти мистецькими школами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</si>
  <si>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</si>
  <si>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</si>
  <si>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</si>
  <si>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</si>
  <si>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</si>
  <si>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</si>
  <si>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</si>
  <si>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</si>
  <si>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</si>
  <si>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</si>
  <si>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11</t>
  </si>
  <si>
    <t>Відділ молоді та спорту</t>
  </si>
  <si>
    <t>3131</t>
  </si>
  <si>
    <t>Здійснення заходів та реалізація проектів на виконання Державної цільової соціальної програми `Молодь України`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</si>
  <si>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</si>
  <si>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5012</t>
  </si>
  <si>
    <t>Проведення навчально-тренувальних зборів і змагань з неолімпійських видів спорту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</si>
  <si>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</si>
  <si>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</si>
  <si>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</si>
  <si>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</si>
  <si>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5063</t>
  </si>
  <si>
    <t>Забезпечення діяльності централізованої бухгалтерії</t>
  </si>
  <si>
    <t>31</t>
  </si>
  <si>
    <t>Управління комунальним господарством</t>
  </si>
  <si>
    <t>6030</t>
  </si>
  <si>
    <t>Організація благоустрою населених пунктів</t>
  </si>
  <si>
    <t>37</t>
  </si>
  <si>
    <t>Фінансове управління</t>
  </si>
  <si>
    <t>Резервний фонд</t>
  </si>
  <si>
    <t>9770</t>
  </si>
  <si>
    <t>Інші субвенції з місцевого бюджету</t>
  </si>
  <si>
    <t xml:space="preserve"> </t>
  </si>
  <si>
    <t xml:space="preserve">Усього </t>
  </si>
  <si>
    <t>ЗАГАЛЬНИЙ ФОНД</t>
  </si>
  <si>
    <t>Додаток 2</t>
  </si>
  <si>
    <t>до рішення міської ради</t>
  </si>
  <si>
    <t>Виконання видаткової частини бюджету</t>
  </si>
  <si>
    <t>Головні розпорядники коштів</t>
  </si>
  <si>
    <t>СПЕЦІАЛЬНИЙ ФОНД</t>
  </si>
  <si>
    <t>6011</t>
  </si>
  <si>
    <t>Експлуатація та технічне обслуговування житлового фонду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</si>
  <si>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</si>
  <si>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</si>
  <si>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</si>
  <si>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</si>
  <si>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7325</t>
  </si>
  <si>
    <t>Будівництво споруд, установ та закладів фізичної культури і спорту</t>
  </si>
  <si>
    <t>7340</t>
  </si>
  <si>
    <t>Проектування, реставрація та охорона пам`яток архітектури</t>
  </si>
  <si>
    <t>7350</t>
  </si>
  <si>
    <t>Розроблення схем планування та забудови територій (містобудівної документації)</t>
  </si>
  <si>
    <t>7370</t>
  </si>
  <si>
    <t>Реалізація інших заходів щодо соціально-економічного розвитку територій</t>
  </si>
  <si>
    <t>7691</t>
  </si>
  <si>
    <t>Виконання заходів за рахунок цільових фондів, утворених Верховною Радою Автономної Республіки Крим, органами місцевого самоврядування і місцевими органами виконавчої влади і фондів, утворених Верховною Радою Автономної Республіки Крим, органами місцевого</t>
  </si>
  <si>
    <t>7363</t>
  </si>
  <si>
    <t>Виконання інвестиційних проектів в рамках здійснення заходів щодо соціально-економічного розвитку окремих територій</t>
  </si>
  <si>
    <t>7670</t>
  </si>
  <si>
    <t>Внески до статутного капіталу суб`єктів господарювання</t>
  </si>
  <si>
    <t>8311</t>
  </si>
  <si>
    <t>Охорона та раціональне використання природних ресурсів</t>
  </si>
  <si>
    <t>Міський голова                                                                                                        Богдан СТАНІСЛАВСЬКИЙ</t>
  </si>
  <si>
    <t>Проектні, будівельно-ремонтні роботи, придбання житла та приміщень для розвитку сімейних та інших форм виховання, наближених досімейних, та забезпечення житлом дітей-сиріт, дітей, позбавлених батьківського піклування, осіб з їх числа</t>
  </si>
  <si>
    <t xml:space="preserve">Коломийської міської територіальної громади </t>
  </si>
  <si>
    <t>за 2021 рік</t>
  </si>
  <si>
    <t>Затверджений план на  2021 рік</t>
  </si>
  <si>
    <t>Уточнений план на 2021 рік</t>
  </si>
  <si>
    <t>Касові видатки за 2021 рік</t>
  </si>
  <si>
    <t>Відсотки виконання до уточненого плану на 2021 рік</t>
  </si>
  <si>
    <t>2010</t>
  </si>
  <si>
    <t>Багатопрофільна стаціонарна медична допомога населенню</t>
  </si>
  <si>
    <t>Централізовані заходи з лікування хворих на цукровий та нецукровий діабет</t>
  </si>
  <si>
    <t>Сприяння розвитку малого та середнього підприємництва</t>
  </si>
  <si>
    <t>1021</t>
  </si>
  <si>
    <t>Надання загальної середньої освіти закладами загальної середньої освіти</t>
  </si>
  <si>
    <t>1070</t>
  </si>
  <si>
    <t>Забезпечення діяльності інклюзивно-ресурсних центрів за рахунок коштів місцевого бюджету</t>
  </si>
  <si>
    <t>Забезпечення діяльності інклюзивно-ресурсних центрів за рахунок освітньої субвенції</t>
  </si>
  <si>
    <t>Забезпечення діяльності центрів професійного розвитку педагогічних працівників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</si>
  <si>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світи "Нова українська школа"</t>
  </si>
  <si>
    <t>Виконання заходів спрямованих на забезпечення якісної, сучасної та доступної загальної середньої освіти "Нова українська школа" за рахунок субвенції з державного бюджету місцевим бюджетам</t>
  </si>
  <si>
    <t>Надання освіти зарахунок субвенції з державного бюджету місцевим бюджетам на надання державної підтримки особам з особливими освітніми потребами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</si>
  <si>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</t>
  </si>
  <si>
    <t>Допомога населенню, що постраждало внаслідок надзвичайної ситуації або стихійного лиха, за рахунок коштів резервного фонду місцевого бюджету</t>
  </si>
  <si>
    <t>8710</t>
  </si>
  <si>
    <t>Забезпечення діяльності інших закладів у сфері охорони здоров"я</t>
  </si>
  <si>
    <t>Придбання житла для окремих категорій населення відповідно до законодавства</t>
  </si>
  <si>
    <t>Будівництво медичних установ та закладів</t>
  </si>
  <si>
    <t>Реалізація програм допомоги і грантів Європейського союзу, урядів іноземних держав, міжнародних організацій, донарських установ</t>
  </si>
  <si>
    <t>Субвенція з місцевого бюджету державному бюджету на виконання програм соціально-економічного розвитку регіонів</t>
  </si>
  <si>
    <t xml:space="preserve">Надання загальної середньої освіти закладами загальної середньої освіти </t>
  </si>
  <si>
    <t>7,7 р.</t>
  </si>
  <si>
    <t>Надання освіти за рахунок субвенції з державного бюджету місцевим бюджетам на надання державної підтримки осбам з особливими освітніми потребеми</t>
  </si>
  <si>
    <t>Виконання інвестиційних проектів за рахунок інших субвенцій з державного бюджету</t>
  </si>
  <si>
    <t>Утримання та розвиток автомобільних доріг та дорожньої інфраструкткри за рахунок коштів місцевого бюджету</t>
  </si>
  <si>
    <t xml:space="preserve">Погашення різниці між фактичною вартістю теплової енергії, послуг з централізованого опалення, постачання гарячої води, централізованого водопостачання та водовідведення </t>
  </si>
  <si>
    <t>від 24.02.2022 р. №1847-28/2022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</si>
</sst>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.0"/>
  </numFmts>
  <fonts count="10" x14ac:knownFonts="1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Arial Cyr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family val="2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0" fillId="0" borderId="0" xfId="0" applyNumberFormat="1"/>
    <xf numFmtId="49" fontId="4" fillId="0" borderId="0" xfId="0" applyNumberFormat="1" applyFont="1" applyAlignment="1"/>
    <xf numFmtId="0" fontId="5" fillId="0" borderId="0" xfId="0" applyFont="1" applyAlignment="1"/>
    <xf numFmtId="0" fontId="3" fillId="0" borderId="0" xfId="0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164" fontId="0" fillId="2" borderId="1" xfId="0" applyNumberFormat="1" applyFill="1" applyBorder="1" applyAlignment="1">
      <alignment vertical="center" wrapText="1"/>
    </xf>
    <xf numFmtId="49" fontId="0" fillId="0" borderId="1" xfId="0" quotePrefix="1" applyNumberFormat="1" applyBorder="1" applyAlignment="1">
      <alignment vertical="center" wrapText="1"/>
    </xf>
    <xf numFmtId="0" fontId="0" fillId="0" borderId="1" xfId="0" quotePrefix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3" fontId="1" fillId="2" borderId="1" xfId="0" applyNumberFormat="1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3" fontId="1" fillId="2" borderId="2" xfId="0" applyNumberFormat="1" applyFont="1" applyFill="1" applyBorder="1" applyAlignment="1">
      <alignment vertical="center" wrapText="1"/>
    </xf>
    <xf numFmtId="164" fontId="0" fillId="0" borderId="1" xfId="0" applyNumberForma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5"/>
  <sheetViews>
    <sheetView tabSelected="1" zoomScaleNormal="100" workbookViewId="0">
      <pane xSplit="2" ySplit="10" topLeftCell="C134" activePane="bottomRight" state="frozen"/>
      <selection pane="topRight" activeCell="C1" sqref="C1"/>
      <selection pane="bottomLeft" activeCell="A11" sqref="A11"/>
      <selection pane="bottomRight" activeCell="E3" sqref="E3:F3"/>
    </sheetView>
  </sheetViews>
  <sheetFormatPr defaultRowHeight="12.75" x14ac:dyDescent="0.2"/>
  <cols>
    <col min="1" max="1" width="10.7109375" customWidth="1"/>
    <col min="2" max="2" width="50.7109375" customWidth="1"/>
    <col min="3" max="6" width="15.7109375" customWidth="1"/>
  </cols>
  <sheetData>
    <row r="1" spans="1:6" x14ac:dyDescent="0.2">
      <c r="A1" s="4"/>
      <c r="E1" s="35" t="s">
        <v>101</v>
      </c>
      <c r="F1" s="35"/>
    </row>
    <row r="2" spans="1:6" ht="18" x14ac:dyDescent="0.25">
      <c r="A2" s="5"/>
      <c r="B2" s="6"/>
      <c r="C2" s="6"/>
      <c r="D2" s="6"/>
      <c r="E2" s="7" t="s">
        <v>102</v>
      </c>
      <c r="F2" s="7"/>
    </row>
    <row r="3" spans="1:6" ht="18" customHeight="1" x14ac:dyDescent="0.2">
      <c r="A3" s="8"/>
      <c r="B3" s="9"/>
      <c r="C3" s="9"/>
      <c r="D3" s="9"/>
      <c r="E3" s="36" t="s">
        <v>163</v>
      </c>
      <c r="F3" s="36"/>
    </row>
    <row r="4" spans="1:6" ht="19.5" customHeight="1" x14ac:dyDescent="0.2">
      <c r="A4" s="8"/>
      <c r="B4" s="9"/>
      <c r="C4" s="9"/>
      <c r="D4" s="9"/>
      <c r="E4" s="9"/>
      <c r="F4" s="9"/>
    </row>
    <row r="5" spans="1:6" ht="18.75" x14ac:dyDescent="0.3">
      <c r="A5" s="37" t="s">
        <v>103</v>
      </c>
      <c r="B5" s="37"/>
      <c r="C5" s="37"/>
      <c r="D5" s="37"/>
      <c r="E5" s="37"/>
      <c r="F5" s="37"/>
    </row>
    <row r="6" spans="1:6" ht="18.75" x14ac:dyDescent="0.3">
      <c r="A6" s="37" t="s">
        <v>130</v>
      </c>
      <c r="B6" s="37"/>
      <c r="C6" s="37"/>
      <c r="D6" s="37"/>
      <c r="E6" s="37"/>
      <c r="F6" s="37"/>
    </row>
    <row r="7" spans="1:6" ht="18.75" x14ac:dyDescent="0.3">
      <c r="A7" s="37" t="s">
        <v>131</v>
      </c>
      <c r="B7" s="37"/>
      <c r="C7" s="37"/>
      <c r="D7" s="37"/>
      <c r="E7" s="37"/>
      <c r="F7" s="37"/>
    </row>
    <row r="8" spans="1:6" ht="22.5" customHeight="1" x14ac:dyDescent="0.3">
      <c r="A8" s="10"/>
      <c r="B8" s="10"/>
      <c r="C8" s="10"/>
      <c r="D8" s="10"/>
      <c r="E8" s="10"/>
      <c r="F8" s="10"/>
    </row>
    <row r="9" spans="1:6" s="1" customFormat="1" ht="95.25" customHeight="1" x14ac:dyDescent="0.2">
      <c r="A9" s="11" t="s">
        <v>0</v>
      </c>
      <c r="B9" s="12" t="s">
        <v>104</v>
      </c>
      <c r="C9" s="12" t="s">
        <v>132</v>
      </c>
      <c r="D9" s="13" t="s">
        <v>133</v>
      </c>
      <c r="E9" s="12" t="s">
        <v>134</v>
      </c>
      <c r="F9" s="19" t="s">
        <v>135</v>
      </c>
    </row>
    <row r="10" spans="1:6" s="1" customFormat="1" ht="27.75" customHeight="1" x14ac:dyDescent="0.2">
      <c r="A10" s="32" t="s">
        <v>100</v>
      </c>
      <c r="B10" s="33"/>
      <c r="C10" s="33"/>
      <c r="D10" s="33"/>
      <c r="E10" s="33"/>
      <c r="F10" s="34"/>
    </row>
    <row r="11" spans="1:6" ht="16.5" customHeight="1" x14ac:dyDescent="0.2">
      <c r="A11" s="23" t="s">
        <v>1</v>
      </c>
      <c r="B11" s="24" t="s">
        <v>2</v>
      </c>
      <c r="C11" s="25">
        <f>SUM(C12:C30)</f>
        <v>62944999</v>
      </c>
      <c r="D11" s="25">
        <f>SUM(D12:D30)</f>
        <v>71501624</v>
      </c>
      <c r="E11" s="25">
        <f>SUM(E12:E30)</f>
        <v>70629910</v>
      </c>
      <c r="F11" s="20">
        <f>E11/D11*100</f>
        <v>98.780847271385056</v>
      </c>
    </row>
    <row r="12" spans="1:6" ht="54.75" customHeight="1" x14ac:dyDescent="0.2">
      <c r="A12" s="2" t="s">
        <v>3</v>
      </c>
      <c r="B12" s="3" t="s">
        <v>4</v>
      </c>
      <c r="C12" s="17">
        <v>47171643</v>
      </c>
      <c r="D12" s="17">
        <v>48970072</v>
      </c>
      <c r="E12" s="17">
        <v>48858077</v>
      </c>
      <c r="F12" s="18">
        <f>E12/D12*100</f>
        <v>99.771299090595576</v>
      </c>
    </row>
    <row r="13" spans="1:6" ht="18" customHeight="1" x14ac:dyDescent="0.2">
      <c r="A13" s="2" t="s">
        <v>5</v>
      </c>
      <c r="B13" s="3" t="s">
        <v>6</v>
      </c>
      <c r="C13" s="17">
        <v>1000000</v>
      </c>
      <c r="D13" s="17">
        <v>1358415</v>
      </c>
      <c r="E13" s="17">
        <v>785733</v>
      </c>
      <c r="F13" s="18">
        <f t="shared" ref="F13:F81" si="0">E13/D13*100</f>
        <v>57.841896622166274</v>
      </c>
    </row>
    <row r="14" spans="1:6" ht="18.75" customHeight="1" x14ac:dyDescent="0.2">
      <c r="A14" s="21" t="s">
        <v>136</v>
      </c>
      <c r="B14" s="3" t="s">
        <v>137</v>
      </c>
      <c r="C14" s="17"/>
      <c r="D14" s="17">
        <v>60000</v>
      </c>
      <c r="E14" s="17">
        <v>60000</v>
      </c>
      <c r="F14" s="18">
        <f t="shared" si="0"/>
        <v>100</v>
      </c>
    </row>
    <row r="15" spans="1:6" ht="25.5" x14ac:dyDescent="0.2">
      <c r="A15" s="2" t="s">
        <v>7</v>
      </c>
      <c r="B15" s="3" t="s">
        <v>8</v>
      </c>
      <c r="C15" s="17">
        <v>589500</v>
      </c>
      <c r="D15" s="17">
        <v>1010200</v>
      </c>
      <c r="E15" s="17">
        <v>978387</v>
      </c>
      <c r="F15" s="18">
        <f t="shared" si="0"/>
        <v>96.85082161948128</v>
      </c>
    </row>
    <row r="16" spans="1:6" ht="25.5" x14ac:dyDescent="0.2">
      <c r="A16" s="2" t="s">
        <v>9</v>
      </c>
      <c r="B16" s="3" t="s">
        <v>10</v>
      </c>
      <c r="C16" s="17">
        <v>449000</v>
      </c>
      <c r="D16" s="17">
        <v>449000</v>
      </c>
      <c r="E16" s="17">
        <v>432933</v>
      </c>
      <c r="F16" s="18">
        <f t="shared" si="0"/>
        <v>96.421603563474392</v>
      </c>
    </row>
    <row r="17" spans="1:6" ht="30" customHeight="1" x14ac:dyDescent="0.2">
      <c r="A17" s="22">
        <v>2144</v>
      </c>
      <c r="B17" s="3" t="s">
        <v>138</v>
      </c>
      <c r="C17" s="17"/>
      <c r="D17" s="17">
        <v>2682048</v>
      </c>
      <c r="E17" s="17">
        <v>2682048</v>
      </c>
      <c r="F17" s="18">
        <f t="shared" si="0"/>
        <v>100</v>
      </c>
    </row>
    <row r="18" spans="1:6" ht="29.25" customHeight="1" x14ac:dyDescent="0.2">
      <c r="A18" s="2" t="s">
        <v>11</v>
      </c>
      <c r="B18" s="3" t="s">
        <v>12</v>
      </c>
      <c r="C18" s="17">
        <v>3000000</v>
      </c>
      <c r="D18" s="17">
        <v>8344300</v>
      </c>
      <c r="E18" s="17">
        <v>8344099</v>
      </c>
      <c r="F18" s="18">
        <f t="shared" si="0"/>
        <v>99.997591170020257</v>
      </c>
    </row>
    <row r="19" spans="1:6" ht="17.25" customHeight="1" x14ac:dyDescent="0.2">
      <c r="A19" s="2" t="s">
        <v>13</v>
      </c>
      <c r="B19" s="3" t="s">
        <v>14</v>
      </c>
      <c r="C19" s="17">
        <v>2300000</v>
      </c>
      <c r="D19" s="17">
        <v>2450000</v>
      </c>
      <c r="E19" s="17">
        <v>2319246</v>
      </c>
      <c r="F19" s="18">
        <f t="shared" si="0"/>
        <v>94.663102040816327</v>
      </c>
    </row>
    <row r="20" spans="1:6" ht="25.5" x14ac:dyDescent="0.2">
      <c r="A20" s="2" t="s">
        <v>15</v>
      </c>
      <c r="B20" s="3" t="s">
        <v>16</v>
      </c>
      <c r="C20" s="17">
        <v>300000</v>
      </c>
      <c r="D20" s="17">
        <v>164084</v>
      </c>
      <c r="E20" s="17">
        <v>164084</v>
      </c>
      <c r="F20" s="18">
        <f t="shared" si="0"/>
        <v>100</v>
      </c>
    </row>
    <row r="21" spans="1:6" ht="25.5" x14ac:dyDescent="0.2">
      <c r="A21" s="2" t="s">
        <v>17</v>
      </c>
      <c r="B21" s="3" t="s">
        <v>18</v>
      </c>
      <c r="C21" s="17">
        <v>400000</v>
      </c>
      <c r="D21" s="17">
        <v>703649</v>
      </c>
      <c r="E21" s="17">
        <v>703649</v>
      </c>
      <c r="F21" s="18">
        <f t="shared" si="0"/>
        <v>100</v>
      </c>
    </row>
    <row r="22" spans="1:6" x14ac:dyDescent="0.2">
      <c r="A22" s="2" t="s">
        <v>19</v>
      </c>
      <c r="B22" s="3" t="s">
        <v>20</v>
      </c>
      <c r="C22" s="17">
        <v>1819856</v>
      </c>
      <c r="D22" s="17">
        <v>213853</v>
      </c>
      <c r="E22" s="17">
        <v>212553</v>
      </c>
      <c r="F22" s="18">
        <f t="shared" si="0"/>
        <v>99.392105792296576</v>
      </c>
    </row>
    <row r="23" spans="1:6" x14ac:dyDescent="0.2">
      <c r="A23" s="22">
        <v>7610</v>
      </c>
      <c r="B23" s="3" t="s">
        <v>139</v>
      </c>
      <c r="C23" s="17">
        <v>100000</v>
      </c>
      <c r="D23" s="17">
        <v>20000</v>
      </c>
      <c r="E23" s="17">
        <v>20000</v>
      </c>
      <c r="F23" s="18">
        <f t="shared" si="0"/>
        <v>100</v>
      </c>
    </row>
    <row r="24" spans="1:6" x14ac:dyDescent="0.2">
      <c r="A24" s="2" t="s">
        <v>21</v>
      </c>
      <c r="B24" s="3" t="s">
        <v>22</v>
      </c>
      <c r="C24" s="17">
        <v>200000</v>
      </c>
      <c r="D24" s="17">
        <v>90200</v>
      </c>
      <c r="E24" s="17">
        <v>84690</v>
      </c>
      <c r="F24" s="18">
        <f t="shared" si="0"/>
        <v>93.891352549889135</v>
      </c>
    </row>
    <row r="25" spans="1:6" x14ac:dyDescent="0.2">
      <c r="A25" s="2" t="s">
        <v>23</v>
      </c>
      <c r="B25" s="3" t="s">
        <v>24</v>
      </c>
      <c r="C25" s="17">
        <v>3100000</v>
      </c>
      <c r="D25" s="17">
        <v>966515</v>
      </c>
      <c r="E25" s="17">
        <v>966491</v>
      </c>
      <c r="F25" s="18">
        <f t="shared" si="0"/>
        <v>99.997516851781924</v>
      </c>
    </row>
    <row r="26" spans="1:6" x14ac:dyDescent="0.2">
      <c r="A26" s="2" t="s">
        <v>25</v>
      </c>
      <c r="B26" s="3" t="s">
        <v>26</v>
      </c>
      <c r="C26" s="17">
        <v>300000</v>
      </c>
      <c r="D26" s="17">
        <v>525547</v>
      </c>
      <c r="E26" s="17">
        <v>525547</v>
      </c>
      <c r="F26" s="18">
        <f t="shared" si="0"/>
        <v>100</v>
      </c>
    </row>
    <row r="27" spans="1:6" x14ac:dyDescent="0.2">
      <c r="A27" s="2" t="s">
        <v>27</v>
      </c>
      <c r="B27" s="3" t="s">
        <v>28</v>
      </c>
      <c r="C27" s="17">
        <v>240000</v>
      </c>
      <c r="D27" s="17">
        <v>376676</v>
      </c>
      <c r="E27" s="17">
        <v>376676</v>
      </c>
      <c r="F27" s="18">
        <f t="shared" si="0"/>
        <v>100</v>
      </c>
    </row>
    <row r="28" spans="1:6" ht="25.5" x14ac:dyDescent="0.2">
      <c r="A28" s="2" t="s">
        <v>29</v>
      </c>
      <c r="B28" s="3" t="s">
        <v>30</v>
      </c>
      <c r="C28" s="17">
        <v>850000</v>
      </c>
      <c r="D28" s="17">
        <v>731211</v>
      </c>
      <c r="E28" s="17">
        <v>731191</v>
      </c>
      <c r="F28" s="18">
        <f t="shared" si="0"/>
        <v>99.997264811388234</v>
      </c>
    </row>
    <row r="29" spans="1:6" ht="25.5" x14ac:dyDescent="0.2">
      <c r="A29" s="2" t="s">
        <v>31</v>
      </c>
      <c r="B29" s="3" t="s">
        <v>32</v>
      </c>
      <c r="C29" s="17">
        <v>25000</v>
      </c>
      <c r="D29" s="17">
        <v>34360</v>
      </c>
      <c r="E29" s="17">
        <v>34360</v>
      </c>
      <c r="F29" s="18">
        <f t="shared" si="0"/>
        <v>100</v>
      </c>
    </row>
    <row r="30" spans="1:6" x14ac:dyDescent="0.2">
      <c r="A30" s="2" t="s">
        <v>33</v>
      </c>
      <c r="B30" s="3" t="s">
        <v>34</v>
      </c>
      <c r="C30" s="17">
        <v>1100000</v>
      </c>
      <c r="D30" s="17">
        <v>2351494</v>
      </c>
      <c r="E30" s="17">
        <v>2350146</v>
      </c>
      <c r="F30" s="18">
        <f t="shared" si="0"/>
        <v>99.942674742100124</v>
      </c>
    </row>
    <row r="31" spans="1:6" x14ac:dyDescent="0.2">
      <c r="A31" s="23" t="s">
        <v>35</v>
      </c>
      <c r="B31" s="24" t="s">
        <v>36</v>
      </c>
      <c r="C31" s="25">
        <f>SUM(C32:C47)</f>
        <v>364203888</v>
      </c>
      <c r="D31" s="25">
        <f t="shared" ref="D31:E31" si="1">SUM(D32:D47)</f>
        <v>369089348</v>
      </c>
      <c r="E31" s="25">
        <f t="shared" si="1"/>
        <v>367888628</v>
      </c>
      <c r="F31" s="20">
        <f t="shared" si="0"/>
        <v>99.674680397441335</v>
      </c>
    </row>
    <row r="32" spans="1:6" ht="38.25" x14ac:dyDescent="0.2">
      <c r="A32" s="2" t="s">
        <v>37</v>
      </c>
      <c r="B32" s="3" t="s">
        <v>38</v>
      </c>
      <c r="C32" s="17">
        <v>2054988</v>
      </c>
      <c r="D32" s="17">
        <v>2218586</v>
      </c>
      <c r="E32" s="17">
        <v>2107810</v>
      </c>
      <c r="F32" s="18">
        <f t="shared" si="0"/>
        <v>95.006909806516404</v>
      </c>
    </row>
    <row r="33" spans="1:6" x14ac:dyDescent="0.2">
      <c r="A33" s="2" t="s">
        <v>39</v>
      </c>
      <c r="B33" s="3" t="s">
        <v>40</v>
      </c>
      <c r="C33" s="17">
        <v>108130452</v>
      </c>
      <c r="D33" s="17">
        <v>106516953</v>
      </c>
      <c r="E33" s="17">
        <v>106259641</v>
      </c>
      <c r="F33" s="18">
        <f t="shared" si="0"/>
        <v>99.758430941974098</v>
      </c>
    </row>
    <row r="34" spans="1:6" ht="25.5" x14ac:dyDescent="0.2">
      <c r="A34" s="2" t="s">
        <v>140</v>
      </c>
      <c r="B34" s="3" t="s">
        <v>141</v>
      </c>
      <c r="C34" s="17">
        <v>70089732</v>
      </c>
      <c r="D34" s="17">
        <v>73357210</v>
      </c>
      <c r="E34" s="17">
        <v>72910403</v>
      </c>
      <c r="F34" s="18">
        <f t="shared" si="0"/>
        <v>99.39091603947314</v>
      </c>
    </row>
    <row r="35" spans="1:6" ht="25.5" x14ac:dyDescent="0.2">
      <c r="A35" s="22">
        <v>1031</v>
      </c>
      <c r="B35" s="3" t="s">
        <v>141</v>
      </c>
      <c r="C35" s="17">
        <v>158652700</v>
      </c>
      <c r="D35" s="17">
        <v>158652700</v>
      </c>
      <c r="E35" s="17">
        <v>158652700</v>
      </c>
      <c r="F35" s="18">
        <f t="shared" si="0"/>
        <v>100</v>
      </c>
    </row>
    <row r="36" spans="1:6" ht="25.5" x14ac:dyDescent="0.2">
      <c r="A36" s="22">
        <v>1061</v>
      </c>
      <c r="B36" s="3" t="s">
        <v>141</v>
      </c>
      <c r="C36" s="17"/>
      <c r="D36" s="17">
        <v>3924612</v>
      </c>
      <c r="E36" s="17">
        <v>3924612</v>
      </c>
      <c r="F36" s="18">
        <f t="shared" si="0"/>
        <v>100</v>
      </c>
    </row>
    <row r="37" spans="1:6" ht="25.5" x14ac:dyDescent="0.2">
      <c r="A37" s="2" t="s">
        <v>142</v>
      </c>
      <c r="B37" s="3" t="s">
        <v>41</v>
      </c>
      <c r="C37" s="17">
        <v>11078809</v>
      </c>
      <c r="D37" s="17">
        <v>10583663</v>
      </c>
      <c r="E37" s="17">
        <v>10541393</v>
      </c>
      <c r="F37" s="18">
        <f t="shared" si="0"/>
        <v>99.600610866011124</v>
      </c>
    </row>
    <row r="38" spans="1:6" ht="25.5" x14ac:dyDescent="0.2">
      <c r="A38" s="22">
        <v>1120</v>
      </c>
      <c r="B38" s="3" t="s">
        <v>42</v>
      </c>
      <c r="C38" s="17">
        <v>100000</v>
      </c>
      <c r="D38" s="17"/>
      <c r="E38" s="17"/>
      <c r="F38" s="18"/>
    </row>
    <row r="39" spans="1:6" x14ac:dyDescent="0.2">
      <c r="A39" s="22">
        <v>1141</v>
      </c>
      <c r="B39" s="3" t="s">
        <v>43</v>
      </c>
      <c r="C39" s="17">
        <v>8015880</v>
      </c>
      <c r="D39" s="17">
        <v>7690066</v>
      </c>
      <c r="E39" s="17">
        <v>7656325</v>
      </c>
      <c r="F39" s="18">
        <f t="shared" si="0"/>
        <v>99.561239136309098</v>
      </c>
    </row>
    <row r="40" spans="1:6" x14ac:dyDescent="0.2">
      <c r="A40" s="22">
        <v>1142</v>
      </c>
      <c r="B40" s="3" t="s">
        <v>44</v>
      </c>
      <c r="C40" s="17">
        <v>1018100</v>
      </c>
      <c r="D40" s="17">
        <v>909050</v>
      </c>
      <c r="E40" s="17">
        <v>887580</v>
      </c>
      <c r="F40" s="18">
        <f t="shared" si="0"/>
        <v>97.638193718717346</v>
      </c>
    </row>
    <row r="41" spans="1:6" ht="25.5" x14ac:dyDescent="0.2">
      <c r="A41" s="22">
        <v>1151</v>
      </c>
      <c r="B41" s="3" t="s">
        <v>143</v>
      </c>
      <c r="C41" s="17">
        <v>202673</v>
      </c>
      <c r="D41" s="17">
        <v>755</v>
      </c>
      <c r="E41" s="17">
        <v>752</v>
      </c>
      <c r="F41" s="18">
        <f t="shared" si="0"/>
        <v>99.602649006622514</v>
      </c>
    </row>
    <row r="42" spans="1:6" ht="25.5" x14ac:dyDescent="0.2">
      <c r="A42" s="22">
        <v>1152</v>
      </c>
      <c r="B42" s="3" t="s">
        <v>144</v>
      </c>
      <c r="C42" s="17">
        <v>1749200</v>
      </c>
      <c r="D42" s="17">
        <v>1749200</v>
      </c>
      <c r="E42" s="17">
        <v>1732300</v>
      </c>
      <c r="F42" s="18">
        <f t="shared" si="0"/>
        <v>99.033844042991078</v>
      </c>
    </row>
    <row r="43" spans="1:6" ht="25.5" x14ac:dyDescent="0.2">
      <c r="A43" s="22">
        <v>1160</v>
      </c>
      <c r="B43" s="3" t="s">
        <v>145</v>
      </c>
      <c r="C43" s="17">
        <v>2364354</v>
      </c>
      <c r="D43" s="17">
        <v>1398545</v>
      </c>
      <c r="E43" s="17">
        <v>1384972</v>
      </c>
      <c r="F43" s="18">
        <f t="shared" si="0"/>
        <v>99.029491364239263</v>
      </c>
    </row>
    <row r="44" spans="1:6" ht="54.75" customHeight="1" x14ac:dyDescent="0.2">
      <c r="A44" s="22">
        <v>1181</v>
      </c>
      <c r="B44" s="3" t="s">
        <v>146</v>
      </c>
      <c r="C44" s="17"/>
      <c r="D44" s="17">
        <v>24975</v>
      </c>
      <c r="E44" s="17">
        <v>24975</v>
      </c>
      <c r="F44" s="18">
        <f t="shared" si="0"/>
        <v>100</v>
      </c>
    </row>
    <row r="45" spans="1:6" ht="56.25" customHeight="1" x14ac:dyDescent="0.2">
      <c r="A45" s="22">
        <v>1182</v>
      </c>
      <c r="B45" s="3" t="s">
        <v>147</v>
      </c>
      <c r="C45" s="17"/>
      <c r="D45" s="17">
        <v>736800</v>
      </c>
      <c r="E45" s="17">
        <v>569100</v>
      </c>
      <c r="F45" s="18">
        <f t="shared" si="0"/>
        <v>77.239413680781752</v>
      </c>
    </row>
    <row r="46" spans="1:6" ht="43.5" customHeight="1" x14ac:dyDescent="0.2">
      <c r="A46" s="22">
        <v>1200</v>
      </c>
      <c r="B46" s="3" t="s">
        <v>148</v>
      </c>
      <c r="C46" s="17">
        <v>747000</v>
      </c>
      <c r="D46" s="17">
        <v>841500</v>
      </c>
      <c r="E46" s="17">
        <v>831092</v>
      </c>
      <c r="F46" s="18">
        <f t="shared" si="0"/>
        <v>98.763161021984544</v>
      </c>
    </row>
    <row r="47" spans="1:6" ht="51" x14ac:dyDescent="0.2">
      <c r="A47" s="22">
        <v>1210</v>
      </c>
      <c r="B47" s="3" t="s">
        <v>149</v>
      </c>
      <c r="C47" s="17"/>
      <c r="D47" s="17">
        <v>484733</v>
      </c>
      <c r="E47" s="17">
        <v>404973</v>
      </c>
      <c r="F47" s="18">
        <f t="shared" si="0"/>
        <v>83.545580763017995</v>
      </c>
    </row>
    <row r="48" spans="1:6" x14ac:dyDescent="0.2">
      <c r="A48" s="23" t="s">
        <v>45</v>
      </c>
      <c r="B48" s="24" t="s">
        <v>46</v>
      </c>
      <c r="C48" s="25">
        <f>SUM(C49:C59)</f>
        <v>32965516</v>
      </c>
      <c r="D48" s="25">
        <f t="shared" ref="D48:E48" si="2">SUM(D49:D59)</f>
        <v>32574369</v>
      </c>
      <c r="E48" s="25">
        <f t="shared" si="2"/>
        <v>32483435</v>
      </c>
      <c r="F48" s="20">
        <f t="shared" si="0"/>
        <v>99.720841868034341</v>
      </c>
    </row>
    <row r="49" spans="1:6" ht="38.25" x14ac:dyDescent="0.2">
      <c r="A49" s="2" t="s">
        <v>37</v>
      </c>
      <c r="B49" s="3" t="s">
        <v>38</v>
      </c>
      <c r="C49" s="17">
        <v>12431267</v>
      </c>
      <c r="D49" s="17">
        <v>12355076</v>
      </c>
      <c r="E49" s="17">
        <v>12323290</v>
      </c>
      <c r="F49" s="18">
        <f t="shared" si="0"/>
        <v>99.742729223195397</v>
      </c>
    </row>
    <row r="50" spans="1:6" ht="38.25" x14ac:dyDescent="0.2">
      <c r="A50" s="2" t="s">
        <v>47</v>
      </c>
      <c r="B50" s="3" t="s">
        <v>48</v>
      </c>
      <c r="C50" s="17">
        <v>2500000</v>
      </c>
      <c r="D50" s="17">
        <v>2600000</v>
      </c>
      <c r="E50" s="17">
        <v>2599400</v>
      </c>
      <c r="F50" s="18">
        <f t="shared" si="0"/>
        <v>99.976923076923072</v>
      </c>
    </row>
    <row r="51" spans="1:6" ht="25.5" x14ac:dyDescent="0.2">
      <c r="A51" s="2" t="s">
        <v>49</v>
      </c>
      <c r="B51" s="3" t="s">
        <v>50</v>
      </c>
      <c r="C51" s="17">
        <v>400000</v>
      </c>
      <c r="D51" s="17">
        <v>400000</v>
      </c>
      <c r="E51" s="17">
        <v>400000</v>
      </c>
      <c r="F51" s="18">
        <f t="shared" si="0"/>
        <v>100</v>
      </c>
    </row>
    <row r="52" spans="1:6" ht="25.5" x14ac:dyDescent="0.2">
      <c r="A52" s="2" t="s">
        <v>51</v>
      </c>
      <c r="B52" s="3" t="s">
        <v>52</v>
      </c>
      <c r="C52" s="17">
        <v>112200</v>
      </c>
      <c r="D52" s="17">
        <v>73700</v>
      </c>
      <c r="E52" s="17">
        <v>73684</v>
      </c>
      <c r="F52" s="18">
        <f t="shared" si="0"/>
        <v>99.978290366350066</v>
      </c>
    </row>
    <row r="53" spans="1:6" ht="25.5" x14ac:dyDescent="0.2">
      <c r="A53" s="2" t="s">
        <v>53</v>
      </c>
      <c r="B53" s="3" t="s">
        <v>54</v>
      </c>
      <c r="C53" s="17">
        <v>90600</v>
      </c>
      <c r="D53" s="17">
        <v>39600</v>
      </c>
      <c r="E53" s="17">
        <v>20920</v>
      </c>
      <c r="F53" s="18">
        <f t="shared" si="0"/>
        <v>52.828282828282823</v>
      </c>
    </row>
    <row r="54" spans="1:6" ht="51" x14ac:dyDescent="0.2">
      <c r="A54" s="2" t="s">
        <v>55</v>
      </c>
      <c r="B54" s="3" t="s">
        <v>56</v>
      </c>
      <c r="C54" s="17">
        <v>1300000</v>
      </c>
      <c r="D54" s="17">
        <v>933900</v>
      </c>
      <c r="E54" s="17">
        <v>932060</v>
      </c>
      <c r="F54" s="18">
        <f t="shared" si="0"/>
        <v>99.802976764107513</v>
      </c>
    </row>
    <row r="55" spans="1:6" ht="25.5" x14ac:dyDescent="0.2">
      <c r="A55" s="2" t="s">
        <v>57</v>
      </c>
      <c r="B55" s="3" t="s">
        <v>58</v>
      </c>
      <c r="C55" s="17">
        <v>12304452</v>
      </c>
      <c r="D55" s="17">
        <v>11492279</v>
      </c>
      <c r="E55" s="17">
        <v>11481035</v>
      </c>
      <c r="F55" s="18">
        <f t="shared" si="0"/>
        <v>99.902160398298719</v>
      </c>
    </row>
    <row r="56" spans="1:6" ht="54.75" customHeight="1" x14ac:dyDescent="0.2">
      <c r="A56" s="22">
        <v>3140</v>
      </c>
      <c r="B56" s="3" t="s">
        <v>80</v>
      </c>
      <c r="C56" s="17"/>
      <c r="D56" s="17">
        <v>324340</v>
      </c>
      <c r="E56" s="17">
        <v>324340</v>
      </c>
      <c r="F56" s="18">
        <f t="shared" si="0"/>
        <v>100</v>
      </c>
    </row>
    <row r="57" spans="1:6" ht="54.75" customHeight="1" x14ac:dyDescent="0.2">
      <c r="A57" s="2" t="s">
        <v>59</v>
      </c>
      <c r="B57" s="3" t="s">
        <v>60</v>
      </c>
      <c r="C57" s="17">
        <v>450000</v>
      </c>
      <c r="D57" s="17">
        <v>671000</v>
      </c>
      <c r="E57" s="17">
        <v>670948</v>
      </c>
      <c r="F57" s="18">
        <f t="shared" si="0"/>
        <v>99.992250372578241</v>
      </c>
    </row>
    <row r="58" spans="1:6" ht="25.5" x14ac:dyDescent="0.2">
      <c r="A58" s="2" t="s">
        <v>61</v>
      </c>
      <c r="B58" s="3" t="s">
        <v>62</v>
      </c>
      <c r="C58" s="17">
        <v>3376997</v>
      </c>
      <c r="D58" s="17">
        <v>3299474</v>
      </c>
      <c r="E58" s="17">
        <v>3272758</v>
      </c>
      <c r="F58" s="18">
        <f t="shared" si="0"/>
        <v>99.190295180383288</v>
      </c>
    </row>
    <row r="59" spans="1:6" ht="43.5" customHeight="1" x14ac:dyDescent="0.2">
      <c r="A59" s="22">
        <v>8751</v>
      </c>
      <c r="B59" s="3" t="s">
        <v>150</v>
      </c>
      <c r="C59" s="17"/>
      <c r="D59" s="17">
        <v>385000</v>
      </c>
      <c r="E59" s="17">
        <v>385000</v>
      </c>
      <c r="F59" s="18">
        <f t="shared" si="0"/>
        <v>100</v>
      </c>
    </row>
    <row r="60" spans="1:6" x14ac:dyDescent="0.2">
      <c r="A60" s="23" t="s">
        <v>63</v>
      </c>
      <c r="B60" s="24" t="s">
        <v>64</v>
      </c>
      <c r="C60" s="25">
        <f>SUM(C61:C67)</f>
        <v>44451245</v>
      </c>
      <c r="D60" s="25">
        <f t="shared" ref="D60:E60" si="3">SUM(D61:D67)</f>
        <v>43846337</v>
      </c>
      <c r="E60" s="25">
        <f t="shared" si="3"/>
        <v>43509496</v>
      </c>
      <c r="F60" s="20">
        <f t="shared" si="0"/>
        <v>99.231769349398562</v>
      </c>
    </row>
    <row r="61" spans="1:6" ht="38.25" x14ac:dyDescent="0.2">
      <c r="A61" s="2" t="s">
        <v>37</v>
      </c>
      <c r="B61" s="3" t="s">
        <v>38</v>
      </c>
      <c r="C61" s="17">
        <v>1601245</v>
      </c>
      <c r="D61" s="17">
        <v>1601245</v>
      </c>
      <c r="E61" s="17">
        <v>1598365</v>
      </c>
      <c r="F61" s="18">
        <f t="shared" si="0"/>
        <v>99.820139953598613</v>
      </c>
    </row>
    <row r="62" spans="1:6" x14ac:dyDescent="0.2">
      <c r="A62" s="22">
        <v>1080</v>
      </c>
      <c r="B62" s="3" t="s">
        <v>65</v>
      </c>
      <c r="C62" s="17">
        <v>23548444</v>
      </c>
      <c r="D62" s="17">
        <v>23230484</v>
      </c>
      <c r="E62" s="17">
        <v>23127172</v>
      </c>
      <c r="F62" s="18">
        <f t="shared" si="0"/>
        <v>99.555274009788178</v>
      </c>
    </row>
    <row r="63" spans="1:6" x14ac:dyDescent="0.2">
      <c r="A63" s="2" t="s">
        <v>66</v>
      </c>
      <c r="B63" s="3" t="s">
        <v>67</v>
      </c>
      <c r="C63" s="17">
        <v>6917095</v>
      </c>
      <c r="D63" s="17">
        <v>5633808</v>
      </c>
      <c r="E63" s="17">
        <v>5504402</v>
      </c>
      <c r="F63" s="18">
        <f t="shared" si="0"/>
        <v>97.703045613198043</v>
      </c>
    </row>
    <row r="64" spans="1:6" x14ac:dyDescent="0.2">
      <c r="A64" s="2" t="s">
        <v>68</v>
      </c>
      <c r="B64" s="3" t="s">
        <v>69</v>
      </c>
      <c r="C64" s="17">
        <v>2150824</v>
      </c>
      <c r="D64" s="17">
        <v>2028479</v>
      </c>
      <c r="E64" s="17">
        <v>1984688</v>
      </c>
      <c r="F64" s="18">
        <f t="shared" si="0"/>
        <v>97.841190369730228</v>
      </c>
    </row>
    <row r="65" spans="1:6" ht="28.5" customHeight="1" x14ac:dyDescent="0.2">
      <c r="A65" s="2" t="s">
        <v>70</v>
      </c>
      <c r="B65" s="3" t="s">
        <v>71</v>
      </c>
      <c r="C65" s="17">
        <v>8038802</v>
      </c>
      <c r="D65" s="17">
        <v>8216842</v>
      </c>
      <c r="E65" s="17">
        <v>8196798</v>
      </c>
      <c r="F65" s="18">
        <f t="shared" si="0"/>
        <v>99.756062000461981</v>
      </c>
    </row>
    <row r="66" spans="1:6" ht="30" customHeight="1" x14ac:dyDescent="0.2">
      <c r="A66" s="2" t="s">
        <v>72</v>
      </c>
      <c r="B66" s="3" t="s">
        <v>73</v>
      </c>
      <c r="C66" s="17">
        <v>1344835</v>
      </c>
      <c r="D66" s="17">
        <v>1378533</v>
      </c>
      <c r="E66" s="17">
        <v>1377050</v>
      </c>
      <c r="F66" s="18">
        <f t="shared" si="0"/>
        <v>99.892421871656325</v>
      </c>
    </row>
    <row r="67" spans="1:6" x14ac:dyDescent="0.2">
      <c r="A67" s="2" t="s">
        <v>74</v>
      </c>
      <c r="B67" s="3" t="s">
        <v>75</v>
      </c>
      <c r="C67" s="17">
        <v>850000</v>
      </c>
      <c r="D67" s="17">
        <v>1756946</v>
      </c>
      <c r="E67" s="17">
        <v>1721021</v>
      </c>
      <c r="F67" s="18">
        <f t="shared" si="0"/>
        <v>97.955258727359862</v>
      </c>
    </row>
    <row r="68" spans="1:6" x14ac:dyDescent="0.2">
      <c r="A68" s="23" t="s">
        <v>76</v>
      </c>
      <c r="B68" s="24" t="s">
        <v>77</v>
      </c>
      <c r="C68" s="25">
        <f>SUM(C69:C74)</f>
        <v>15484019</v>
      </c>
      <c r="D68" s="25">
        <f>SUM(D69:D74)</f>
        <v>15050823</v>
      </c>
      <c r="E68" s="25">
        <f>SUM(E69:E74)</f>
        <v>15019252</v>
      </c>
      <c r="F68" s="20">
        <f t="shared" si="0"/>
        <v>99.790237384360978</v>
      </c>
    </row>
    <row r="69" spans="1:6" ht="38.25" x14ac:dyDescent="0.2">
      <c r="A69" s="2" t="s">
        <v>37</v>
      </c>
      <c r="B69" s="3" t="s">
        <v>38</v>
      </c>
      <c r="C69" s="17">
        <v>1399536</v>
      </c>
      <c r="D69" s="17">
        <v>1352639</v>
      </c>
      <c r="E69" s="17">
        <v>1352508</v>
      </c>
      <c r="F69" s="18">
        <f t="shared" si="0"/>
        <v>99.990315228231623</v>
      </c>
    </row>
    <row r="70" spans="1:6" ht="28.5" customHeight="1" x14ac:dyDescent="0.2">
      <c r="A70" s="2" t="s">
        <v>78</v>
      </c>
      <c r="B70" s="3" t="s">
        <v>79</v>
      </c>
      <c r="C70" s="17">
        <v>200000</v>
      </c>
      <c r="D70" s="17">
        <v>195429</v>
      </c>
      <c r="E70" s="17">
        <v>192029</v>
      </c>
      <c r="F70" s="18">
        <f t="shared" si="0"/>
        <v>98.260237733396778</v>
      </c>
    </row>
    <row r="71" spans="1:6" ht="30.75" customHeight="1" x14ac:dyDescent="0.2">
      <c r="A71" s="2" t="s">
        <v>81</v>
      </c>
      <c r="B71" s="3" t="s">
        <v>82</v>
      </c>
      <c r="C71" s="17">
        <v>50000</v>
      </c>
      <c r="D71" s="17">
        <v>47950</v>
      </c>
      <c r="E71" s="17">
        <v>47950</v>
      </c>
      <c r="F71" s="18">
        <f t="shared" si="0"/>
        <v>100</v>
      </c>
    </row>
    <row r="72" spans="1:6" ht="25.5" x14ac:dyDescent="0.2">
      <c r="A72" s="2" t="s">
        <v>83</v>
      </c>
      <c r="B72" s="3" t="s">
        <v>84</v>
      </c>
      <c r="C72" s="17">
        <v>10559078</v>
      </c>
      <c r="D72" s="17">
        <v>10234584</v>
      </c>
      <c r="E72" s="17">
        <v>10209262</v>
      </c>
      <c r="F72" s="18">
        <f t="shared" si="0"/>
        <v>99.752583983872725</v>
      </c>
    </row>
    <row r="73" spans="1:6" ht="27.75" customHeight="1" x14ac:dyDescent="0.2">
      <c r="A73" s="2" t="s">
        <v>85</v>
      </c>
      <c r="B73" s="3" t="s">
        <v>86</v>
      </c>
      <c r="C73" s="17">
        <v>2850000</v>
      </c>
      <c r="D73" s="17">
        <v>2798891</v>
      </c>
      <c r="E73" s="17">
        <v>2797539</v>
      </c>
      <c r="F73" s="18">
        <f t="shared" si="0"/>
        <v>99.951695153544733</v>
      </c>
    </row>
    <row r="74" spans="1:6" x14ac:dyDescent="0.2">
      <c r="A74" s="2" t="s">
        <v>87</v>
      </c>
      <c r="B74" s="3" t="s">
        <v>88</v>
      </c>
      <c r="C74" s="17">
        <v>425405</v>
      </c>
      <c r="D74" s="17">
        <v>421330</v>
      </c>
      <c r="E74" s="17">
        <v>419964</v>
      </c>
      <c r="F74" s="18">
        <f t="shared" si="0"/>
        <v>99.675788574276694</v>
      </c>
    </row>
    <row r="75" spans="1:6" x14ac:dyDescent="0.2">
      <c r="A75" s="23" t="s">
        <v>89</v>
      </c>
      <c r="B75" s="24" t="s">
        <v>90</v>
      </c>
      <c r="C75" s="25">
        <f>SUM(C76:C78)</f>
        <v>54724570</v>
      </c>
      <c r="D75" s="25">
        <f t="shared" ref="D75:E75" si="4">SUM(D76:D78)</f>
        <v>59659855</v>
      </c>
      <c r="E75" s="25">
        <f t="shared" si="4"/>
        <v>59570026</v>
      </c>
      <c r="F75" s="20">
        <f t="shared" si="0"/>
        <v>99.849431414139374</v>
      </c>
    </row>
    <row r="76" spans="1:6" ht="38.25" x14ac:dyDescent="0.2">
      <c r="A76" s="2" t="s">
        <v>37</v>
      </c>
      <c r="B76" s="3" t="s">
        <v>38</v>
      </c>
      <c r="C76" s="17">
        <v>4245170</v>
      </c>
      <c r="D76" s="17">
        <v>4699470</v>
      </c>
      <c r="E76" s="17">
        <v>4669881</v>
      </c>
      <c r="F76" s="18">
        <f t="shared" si="0"/>
        <v>99.370375808335837</v>
      </c>
    </row>
    <row r="77" spans="1:6" x14ac:dyDescent="0.2">
      <c r="A77" s="2" t="s">
        <v>91</v>
      </c>
      <c r="B77" s="3" t="s">
        <v>92</v>
      </c>
      <c r="C77" s="17">
        <v>50154400</v>
      </c>
      <c r="D77" s="17">
        <v>54823988</v>
      </c>
      <c r="E77" s="17">
        <v>54763748</v>
      </c>
      <c r="F77" s="18">
        <f t="shared" si="0"/>
        <v>99.890121090789677</v>
      </c>
    </row>
    <row r="78" spans="1:6" ht="25.5" x14ac:dyDescent="0.2">
      <c r="A78" s="2" t="s">
        <v>17</v>
      </c>
      <c r="B78" s="3" t="s">
        <v>18</v>
      </c>
      <c r="C78" s="17">
        <v>325000</v>
      </c>
      <c r="D78" s="17">
        <v>136397</v>
      </c>
      <c r="E78" s="17">
        <v>136397</v>
      </c>
      <c r="F78" s="18">
        <f t="shared" si="0"/>
        <v>100</v>
      </c>
    </row>
    <row r="79" spans="1:6" x14ac:dyDescent="0.2">
      <c r="A79" s="23" t="s">
        <v>93</v>
      </c>
      <c r="B79" s="24" t="s">
        <v>94</v>
      </c>
      <c r="C79" s="25">
        <f>SUM(C80:C82)</f>
        <v>5904460</v>
      </c>
      <c r="D79" s="25">
        <f>SUM(D80:D82)</f>
        <v>4282607</v>
      </c>
      <c r="E79" s="25">
        <f>SUM(E80:E82)</f>
        <v>4241743</v>
      </c>
      <c r="F79" s="20">
        <f t="shared" si="0"/>
        <v>99.045814850627195</v>
      </c>
    </row>
    <row r="80" spans="1:6" ht="38.25" x14ac:dyDescent="0.2">
      <c r="A80" s="2" t="s">
        <v>37</v>
      </c>
      <c r="B80" s="3" t="s">
        <v>38</v>
      </c>
      <c r="C80" s="17">
        <v>3904460</v>
      </c>
      <c r="D80" s="17">
        <v>3848580</v>
      </c>
      <c r="E80" s="17">
        <v>3839279</v>
      </c>
      <c r="F80" s="18">
        <f t="shared" si="0"/>
        <v>99.758326447676808</v>
      </c>
    </row>
    <row r="81" spans="1:6" x14ac:dyDescent="0.2">
      <c r="A81" s="2" t="s">
        <v>151</v>
      </c>
      <c r="B81" s="3" t="s">
        <v>95</v>
      </c>
      <c r="C81" s="17">
        <v>2000000</v>
      </c>
      <c r="D81" s="17">
        <v>30000</v>
      </c>
      <c r="E81" s="17"/>
      <c r="F81" s="18">
        <f t="shared" si="0"/>
        <v>0</v>
      </c>
    </row>
    <row r="82" spans="1:6" x14ac:dyDescent="0.2">
      <c r="A82" s="2" t="s">
        <v>96</v>
      </c>
      <c r="B82" s="3" t="s">
        <v>97</v>
      </c>
      <c r="C82" s="17"/>
      <c r="D82" s="17">
        <v>404027</v>
      </c>
      <c r="E82" s="17">
        <v>402464</v>
      </c>
      <c r="F82" s="18">
        <f t="shared" ref="F82:F83" si="5">E82/D82*100</f>
        <v>99.613144666074291</v>
      </c>
    </row>
    <row r="83" spans="1:6" x14ac:dyDescent="0.2">
      <c r="A83" s="26" t="s">
        <v>98</v>
      </c>
      <c r="B83" s="27" t="s">
        <v>99</v>
      </c>
      <c r="C83" s="28">
        <f>C11+C31+C48+C60+C68+C75+C79</f>
        <v>580678697</v>
      </c>
      <c r="D83" s="28">
        <f>D11+D31+D48+D60+D68+D75+D79</f>
        <v>596004963</v>
      </c>
      <c r="E83" s="28">
        <f>E11+E31+E48+E60+E68+E75+E79</f>
        <v>593342490</v>
      </c>
      <c r="F83" s="20">
        <f t="shared" si="5"/>
        <v>99.553280062199761</v>
      </c>
    </row>
    <row r="84" spans="1:6" ht="31.5" customHeight="1" x14ac:dyDescent="0.2">
      <c r="A84" s="30" t="s">
        <v>105</v>
      </c>
      <c r="B84" s="30"/>
      <c r="C84" s="30"/>
      <c r="D84" s="30"/>
      <c r="E84" s="30"/>
      <c r="F84" s="30"/>
    </row>
    <row r="85" spans="1:6" ht="94.5" customHeight="1" x14ac:dyDescent="0.2">
      <c r="A85" s="15" t="s">
        <v>0</v>
      </c>
      <c r="B85" s="16" t="s">
        <v>104</v>
      </c>
      <c r="C85" s="12" t="s">
        <v>132</v>
      </c>
      <c r="D85" s="13" t="s">
        <v>133</v>
      </c>
      <c r="E85" s="12" t="s">
        <v>134</v>
      </c>
      <c r="F85" s="14" t="s">
        <v>135</v>
      </c>
    </row>
    <row r="86" spans="1:6" x14ac:dyDescent="0.2">
      <c r="A86" s="23" t="s">
        <v>1</v>
      </c>
      <c r="B86" s="24" t="s">
        <v>2</v>
      </c>
      <c r="C86" s="25">
        <f>SUM(C87:C105)</f>
        <v>31757015</v>
      </c>
      <c r="D86" s="25">
        <f>SUM(D87:D105)</f>
        <v>37597029</v>
      </c>
      <c r="E86" s="25">
        <f>SUM(E87:E105)</f>
        <v>32024891</v>
      </c>
      <c r="F86" s="20">
        <f>E86/D86*100</f>
        <v>85.179312971777634</v>
      </c>
    </row>
    <row r="87" spans="1:6" ht="56.25" customHeight="1" x14ac:dyDescent="0.2">
      <c r="A87" s="2" t="s">
        <v>3</v>
      </c>
      <c r="B87" s="3" t="s">
        <v>4</v>
      </c>
      <c r="C87" s="17">
        <v>5885520</v>
      </c>
      <c r="D87" s="17">
        <v>9225217</v>
      </c>
      <c r="E87" s="17">
        <v>6706548</v>
      </c>
      <c r="F87" s="18">
        <f>E87/D87*100</f>
        <v>72.69799723952292</v>
      </c>
    </row>
    <row r="88" spans="1:6" x14ac:dyDescent="0.2">
      <c r="A88" s="2" t="s">
        <v>5</v>
      </c>
      <c r="B88" s="3" t="s">
        <v>6</v>
      </c>
      <c r="C88" s="17">
        <v>1607350</v>
      </c>
      <c r="D88" s="17">
        <v>1629875</v>
      </c>
      <c r="E88" s="17">
        <v>1624387</v>
      </c>
      <c r="F88" s="18">
        <f t="shared" ref="F88:F141" si="6">E88/D88*100</f>
        <v>99.663287061891253</v>
      </c>
    </row>
    <row r="89" spans="1:6" ht="25.5" x14ac:dyDescent="0.2">
      <c r="A89" s="22">
        <v>2010</v>
      </c>
      <c r="B89" s="3" t="s">
        <v>137</v>
      </c>
      <c r="C89" s="17"/>
      <c r="D89" s="17">
        <v>270000</v>
      </c>
      <c r="E89" s="17">
        <v>270000</v>
      </c>
      <c r="F89" s="18">
        <f t="shared" si="6"/>
        <v>100</v>
      </c>
    </row>
    <row r="90" spans="1:6" ht="25.5" x14ac:dyDescent="0.2">
      <c r="A90" s="22">
        <v>2151</v>
      </c>
      <c r="B90" s="3" t="s">
        <v>152</v>
      </c>
      <c r="C90" s="17"/>
      <c r="D90" s="17">
        <v>2076429</v>
      </c>
      <c r="E90" s="17">
        <v>1640923</v>
      </c>
      <c r="F90" s="18">
        <f t="shared" si="6"/>
        <v>79.026203159366389</v>
      </c>
    </row>
    <row r="91" spans="1:6" x14ac:dyDescent="0.2">
      <c r="A91" s="2" t="s">
        <v>106</v>
      </c>
      <c r="B91" s="3" t="s">
        <v>107</v>
      </c>
      <c r="C91" s="17">
        <v>3508474</v>
      </c>
      <c r="D91" s="17">
        <v>369361</v>
      </c>
      <c r="E91" s="17">
        <v>369360</v>
      </c>
      <c r="F91" s="18">
        <f t="shared" si="6"/>
        <v>99.999729262158155</v>
      </c>
    </row>
    <row r="92" spans="1:6" ht="25.5" x14ac:dyDescent="0.2">
      <c r="A92" s="22">
        <v>6082</v>
      </c>
      <c r="B92" s="3" t="s">
        <v>153</v>
      </c>
      <c r="C92" s="17">
        <v>250000</v>
      </c>
      <c r="D92" s="17">
        <v>830000</v>
      </c>
      <c r="E92" s="17">
        <v>830000</v>
      </c>
      <c r="F92" s="18">
        <f t="shared" si="6"/>
        <v>100</v>
      </c>
    </row>
    <row r="93" spans="1:6" ht="69" customHeight="1" x14ac:dyDescent="0.2">
      <c r="A93" s="22">
        <v>6083</v>
      </c>
      <c r="B93" s="3" t="s">
        <v>129</v>
      </c>
      <c r="C93" s="17"/>
      <c r="D93" s="17">
        <v>6067936</v>
      </c>
      <c r="E93" s="17">
        <v>6054325</v>
      </c>
      <c r="F93" s="18">
        <f t="shared" si="6"/>
        <v>99.775689789740696</v>
      </c>
    </row>
    <row r="94" spans="1:6" x14ac:dyDescent="0.2">
      <c r="A94" s="2" t="s">
        <v>19</v>
      </c>
      <c r="B94" s="3" t="s">
        <v>20</v>
      </c>
      <c r="C94" s="17">
        <v>20144</v>
      </c>
      <c r="D94" s="17">
        <v>124570</v>
      </c>
      <c r="E94" s="17">
        <v>80930</v>
      </c>
      <c r="F94" s="18">
        <f t="shared" si="6"/>
        <v>64.967488159267887</v>
      </c>
    </row>
    <row r="95" spans="1:6" x14ac:dyDescent="0.2">
      <c r="A95" s="2" t="s">
        <v>108</v>
      </c>
      <c r="B95" s="3" t="s">
        <v>109</v>
      </c>
      <c r="C95" s="17">
        <v>9354179</v>
      </c>
      <c r="D95" s="17">
        <v>4255059</v>
      </c>
      <c r="E95" s="17">
        <v>3746404</v>
      </c>
      <c r="F95" s="18">
        <f t="shared" si="6"/>
        <v>88.045876684671114</v>
      </c>
    </row>
    <row r="96" spans="1:6" x14ac:dyDescent="0.2">
      <c r="A96" s="22">
        <v>7322</v>
      </c>
      <c r="B96" s="3" t="s">
        <v>154</v>
      </c>
      <c r="C96" s="17"/>
      <c r="D96" s="17">
        <v>799340</v>
      </c>
      <c r="E96" s="17">
        <v>799339</v>
      </c>
      <c r="F96" s="18">
        <f t="shared" si="6"/>
        <v>99.999874896789848</v>
      </c>
    </row>
    <row r="97" spans="1:6" x14ac:dyDescent="0.2">
      <c r="A97" s="2" t="s">
        <v>110</v>
      </c>
      <c r="B97" s="3" t="s">
        <v>111</v>
      </c>
      <c r="C97" s="17">
        <v>2100000</v>
      </c>
      <c r="D97" s="17">
        <v>461445</v>
      </c>
      <c r="E97" s="17">
        <v>415995</v>
      </c>
      <c r="F97" s="18">
        <f t="shared" si="6"/>
        <v>90.150505477359161</v>
      </c>
    </row>
    <row r="98" spans="1:6" ht="25.5" x14ac:dyDescent="0.2">
      <c r="A98" s="2" t="s">
        <v>112</v>
      </c>
      <c r="B98" s="3" t="s">
        <v>113</v>
      </c>
      <c r="C98" s="17">
        <v>7281348</v>
      </c>
      <c r="D98" s="17">
        <v>5744795</v>
      </c>
      <c r="E98" s="17">
        <v>4591606</v>
      </c>
      <c r="F98" s="18">
        <f t="shared" si="6"/>
        <v>79.926368129759197</v>
      </c>
    </row>
    <row r="99" spans="1:6" ht="25.5" x14ac:dyDescent="0.2">
      <c r="A99" s="2" t="s">
        <v>114</v>
      </c>
      <c r="B99" s="3" t="s">
        <v>115</v>
      </c>
      <c r="C99" s="17">
        <v>1000000</v>
      </c>
      <c r="D99" s="17">
        <v>974000</v>
      </c>
      <c r="E99" s="17">
        <v>356781</v>
      </c>
      <c r="F99" s="18">
        <f t="shared" si="6"/>
        <v>36.630492813141686</v>
      </c>
    </row>
    <row r="100" spans="1:6" ht="25.5" x14ac:dyDescent="0.2">
      <c r="A100" s="2" t="s">
        <v>116</v>
      </c>
      <c r="B100" s="3" t="s">
        <v>117</v>
      </c>
      <c r="C100" s="17">
        <v>400000</v>
      </c>
      <c r="D100" s="17">
        <v>400000</v>
      </c>
      <c r="E100" s="17">
        <v>247869</v>
      </c>
      <c r="F100" s="18">
        <f t="shared" si="6"/>
        <v>61.967249999999993</v>
      </c>
    </row>
    <row r="101" spans="1:6" ht="38.25" x14ac:dyDescent="0.2">
      <c r="A101" s="22">
        <v>7363</v>
      </c>
      <c r="B101" s="3" t="s">
        <v>123</v>
      </c>
      <c r="C101" s="17"/>
      <c r="D101" s="17">
        <v>1693700</v>
      </c>
      <c r="E101" s="17">
        <v>664435</v>
      </c>
      <c r="F101" s="18">
        <f t="shared" si="6"/>
        <v>39.229792761409932</v>
      </c>
    </row>
    <row r="102" spans="1:6" ht="25.5" x14ac:dyDescent="0.2">
      <c r="A102" s="2" t="s">
        <v>118</v>
      </c>
      <c r="B102" s="3" t="s">
        <v>119</v>
      </c>
      <c r="C102" s="17"/>
      <c r="D102" s="17">
        <v>797000</v>
      </c>
      <c r="E102" s="17">
        <v>721285</v>
      </c>
      <c r="F102" s="18">
        <f t="shared" si="6"/>
        <v>90.5</v>
      </c>
    </row>
    <row r="103" spans="1:6" ht="69" customHeight="1" x14ac:dyDescent="0.2">
      <c r="A103" s="2" t="s">
        <v>120</v>
      </c>
      <c r="B103" s="3" t="s">
        <v>121</v>
      </c>
      <c r="C103" s="17">
        <v>350000</v>
      </c>
      <c r="D103" s="17">
        <v>814525</v>
      </c>
      <c r="E103" s="17">
        <v>764959</v>
      </c>
      <c r="F103" s="18">
        <f t="shared" si="6"/>
        <v>93.914735582087715</v>
      </c>
    </row>
    <row r="104" spans="1:6" ht="38.25" x14ac:dyDescent="0.2">
      <c r="A104" s="22">
        <v>7700</v>
      </c>
      <c r="B104" s="3" t="s">
        <v>155</v>
      </c>
      <c r="C104" s="17"/>
      <c r="D104" s="17"/>
      <c r="E104" s="17">
        <v>1075968</v>
      </c>
      <c r="F104" s="18"/>
    </row>
    <row r="105" spans="1:6" ht="38.25" x14ac:dyDescent="0.2">
      <c r="A105" s="22">
        <v>9800</v>
      </c>
      <c r="B105" s="3" t="s">
        <v>156</v>
      </c>
      <c r="C105" s="17"/>
      <c r="D105" s="17">
        <v>1063777</v>
      </c>
      <c r="E105" s="17">
        <v>1063777</v>
      </c>
      <c r="F105" s="18">
        <f t="shared" si="6"/>
        <v>100</v>
      </c>
    </row>
    <row r="106" spans="1:6" x14ac:dyDescent="0.2">
      <c r="A106" s="23" t="s">
        <v>35</v>
      </c>
      <c r="B106" s="24" t="s">
        <v>36</v>
      </c>
      <c r="C106" s="25">
        <f>SUM(C107:C113)</f>
        <v>15343259</v>
      </c>
      <c r="D106" s="25">
        <f t="shared" ref="D106:E106" si="7">SUM(D107:D113)</f>
        <v>16603659</v>
      </c>
      <c r="E106" s="25">
        <f t="shared" si="7"/>
        <v>13745589</v>
      </c>
      <c r="F106" s="20">
        <f t="shared" si="6"/>
        <v>82.786505070960558</v>
      </c>
    </row>
    <row r="107" spans="1:6" ht="38.25" x14ac:dyDescent="0.2">
      <c r="A107" s="2" t="s">
        <v>37</v>
      </c>
      <c r="B107" s="3" t="s">
        <v>38</v>
      </c>
      <c r="C107" s="17">
        <v>50000</v>
      </c>
      <c r="D107" s="17">
        <v>50000</v>
      </c>
      <c r="E107" s="17"/>
      <c r="F107" s="18">
        <f t="shared" si="6"/>
        <v>0</v>
      </c>
    </row>
    <row r="108" spans="1:6" x14ac:dyDescent="0.2">
      <c r="A108" s="2" t="s">
        <v>39</v>
      </c>
      <c r="B108" s="3" t="s">
        <v>40</v>
      </c>
      <c r="C108" s="17">
        <v>6566342</v>
      </c>
      <c r="D108" s="17">
        <v>6305442</v>
      </c>
      <c r="E108" s="17">
        <v>5116283</v>
      </c>
      <c r="F108" s="18">
        <f t="shared" si="6"/>
        <v>81.140751116257988</v>
      </c>
    </row>
    <row r="109" spans="1:6" ht="25.5" x14ac:dyDescent="0.2">
      <c r="A109" s="2" t="s">
        <v>140</v>
      </c>
      <c r="B109" s="3" t="s">
        <v>157</v>
      </c>
      <c r="C109" s="17">
        <v>7861327</v>
      </c>
      <c r="D109" s="17">
        <v>9339127</v>
      </c>
      <c r="E109" s="17">
        <v>7745453</v>
      </c>
      <c r="F109" s="18">
        <f t="shared" si="6"/>
        <v>82.935514208126733</v>
      </c>
    </row>
    <row r="110" spans="1:6" ht="25.5" x14ac:dyDescent="0.2">
      <c r="A110" s="2" t="s">
        <v>142</v>
      </c>
      <c r="B110" s="3" t="s">
        <v>41</v>
      </c>
      <c r="C110" s="17">
        <v>421490</v>
      </c>
      <c r="D110" s="17">
        <v>371490</v>
      </c>
      <c r="E110" s="17">
        <v>337248</v>
      </c>
      <c r="F110" s="18">
        <f t="shared" si="6"/>
        <v>90.782524428652195</v>
      </c>
    </row>
    <row r="111" spans="1:6" ht="15.75" customHeight="1" x14ac:dyDescent="0.2">
      <c r="A111" s="22">
        <v>1141</v>
      </c>
      <c r="B111" s="3" t="s">
        <v>43</v>
      </c>
      <c r="C111" s="17">
        <v>65000</v>
      </c>
      <c r="D111" s="17">
        <v>65000</v>
      </c>
      <c r="E111" s="17">
        <v>502835</v>
      </c>
      <c r="F111" s="29" t="s">
        <v>158</v>
      </c>
    </row>
    <row r="112" spans="1:6" ht="44.25" customHeight="1" x14ac:dyDescent="0.2">
      <c r="A112" s="22">
        <v>1200</v>
      </c>
      <c r="B112" s="3" t="s">
        <v>159</v>
      </c>
      <c r="C112" s="17">
        <v>379100</v>
      </c>
      <c r="D112" s="17">
        <v>427100</v>
      </c>
      <c r="E112" s="17"/>
      <c r="F112" s="29"/>
    </row>
    <row r="113" spans="1:6" ht="56.25" customHeight="1" x14ac:dyDescent="0.2">
      <c r="A113" s="22">
        <v>1210</v>
      </c>
      <c r="B113" s="3" t="s">
        <v>149</v>
      </c>
      <c r="C113" s="17"/>
      <c r="D113" s="17">
        <v>45500</v>
      </c>
      <c r="E113" s="17">
        <v>43770</v>
      </c>
      <c r="F113" s="18">
        <f t="shared" si="6"/>
        <v>96.19780219780219</v>
      </c>
    </row>
    <row r="114" spans="1:6" x14ac:dyDescent="0.2">
      <c r="A114" s="23" t="s">
        <v>45</v>
      </c>
      <c r="B114" s="24" t="s">
        <v>46</v>
      </c>
      <c r="C114" s="25">
        <f>SUM(C115:C117)</f>
        <v>94000</v>
      </c>
      <c r="D114" s="25">
        <f>SUM(D115:D117)</f>
        <v>923641</v>
      </c>
      <c r="E114" s="25">
        <f>SUM(E115:E117)</f>
        <v>1662308</v>
      </c>
      <c r="F114" s="20">
        <f t="shared" si="6"/>
        <v>179.97338792885981</v>
      </c>
    </row>
    <row r="115" spans="1:6" ht="38.25" x14ac:dyDescent="0.2">
      <c r="A115" s="2" t="s">
        <v>37</v>
      </c>
      <c r="B115" s="3" t="s">
        <v>38</v>
      </c>
      <c r="C115" s="17">
        <v>50000</v>
      </c>
      <c r="D115" s="17"/>
      <c r="E115" s="17"/>
      <c r="F115" s="18"/>
    </row>
    <row r="116" spans="1:6" ht="25.5" x14ac:dyDescent="0.2">
      <c r="A116" s="2" t="s">
        <v>57</v>
      </c>
      <c r="B116" s="3" t="s">
        <v>58</v>
      </c>
      <c r="C116" s="17">
        <v>44000</v>
      </c>
      <c r="D116" s="17">
        <v>923641</v>
      </c>
      <c r="E116" s="17">
        <v>1302802</v>
      </c>
      <c r="F116" s="18">
        <f t="shared" si="6"/>
        <v>141.05068960775887</v>
      </c>
    </row>
    <row r="117" spans="1:6" ht="25.5" x14ac:dyDescent="0.2">
      <c r="A117" s="22">
        <v>3242</v>
      </c>
      <c r="B117" s="3" t="s">
        <v>62</v>
      </c>
      <c r="C117" s="17"/>
      <c r="D117" s="17"/>
      <c r="E117" s="17">
        <v>359506</v>
      </c>
      <c r="F117" s="18"/>
    </row>
    <row r="118" spans="1:6" x14ac:dyDescent="0.2">
      <c r="A118" s="23" t="s">
        <v>63</v>
      </c>
      <c r="B118" s="24" t="s">
        <v>64</v>
      </c>
      <c r="C118" s="25">
        <f>SUM(C119:C123)</f>
        <v>1622500</v>
      </c>
      <c r="D118" s="25">
        <f t="shared" ref="D118:E118" si="8">SUM(D119:D123)</f>
        <v>2697500</v>
      </c>
      <c r="E118" s="25">
        <f t="shared" si="8"/>
        <v>2189917</v>
      </c>
      <c r="F118" s="20">
        <f t="shared" si="6"/>
        <v>81.18320667284523</v>
      </c>
    </row>
    <row r="119" spans="1:6" x14ac:dyDescent="0.2">
      <c r="A119" s="22">
        <v>1080</v>
      </c>
      <c r="B119" s="3" t="s">
        <v>65</v>
      </c>
      <c r="C119" s="17">
        <v>863000</v>
      </c>
      <c r="D119" s="17">
        <v>863000</v>
      </c>
      <c r="E119" s="17">
        <v>911727</v>
      </c>
      <c r="F119" s="18">
        <f t="shared" si="6"/>
        <v>105.64623406720742</v>
      </c>
    </row>
    <row r="120" spans="1:6" x14ac:dyDescent="0.2">
      <c r="A120" s="2" t="s">
        <v>66</v>
      </c>
      <c r="B120" s="3" t="s">
        <v>67</v>
      </c>
      <c r="C120" s="17">
        <v>137500</v>
      </c>
      <c r="D120" s="17">
        <v>912500</v>
      </c>
      <c r="E120" s="17">
        <v>803052</v>
      </c>
      <c r="F120" s="18">
        <f t="shared" si="6"/>
        <v>88.00569863013699</v>
      </c>
    </row>
    <row r="121" spans="1:6" x14ac:dyDescent="0.2">
      <c r="A121" s="2" t="s">
        <v>68</v>
      </c>
      <c r="B121" s="3" t="s">
        <v>69</v>
      </c>
      <c r="C121" s="17">
        <v>24000</v>
      </c>
      <c r="D121" s="17">
        <v>24000</v>
      </c>
      <c r="E121" s="17">
        <v>14765</v>
      </c>
      <c r="F121" s="18">
        <f t="shared" si="6"/>
        <v>61.520833333333336</v>
      </c>
    </row>
    <row r="122" spans="1:6" ht="25.5" x14ac:dyDescent="0.2">
      <c r="A122" s="2" t="s">
        <v>70</v>
      </c>
      <c r="B122" s="3" t="s">
        <v>71</v>
      </c>
      <c r="C122" s="17">
        <v>598000</v>
      </c>
      <c r="D122" s="17">
        <v>898000</v>
      </c>
      <c r="E122" s="17">
        <v>430373</v>
      </c>
      <c r="F122" s="18">
        <f t="shared" si="6"/>
        <v>47.925723830734967</v>
      </c>
    </row>
    <row r="123" spans="1:6" x14ac:dyDescent="0.2">
      <c r="A123" s="2" t="s">
        <v>74</v>
      </c>
      <c r="B123" s="3" t="s">
        <v>75</v>
      </c>
      <c r="C123" s="17"/>
      <c r="D123" s="17"/>
      <c r="E123" s="17">
        <v>30000</v>
      </c>
      <c r="F123" s="18"/>
    </row>
    <row r="124" spans="1:6" x14ac:dyDescent="0.2">
      <c r="A124" s="23" t="s">
        <v>76</v>
      </c>
      <c r="B124" s="24" t="s">
        <v>77</v>
      </c>
      <c r="C124" s="25">
        <f>SUM(C125)</f>
        <v>821000</v>
      </c>
      <c r="D124" s="25">
        <f t="shared" ref="D124:E124" si="9">SUM(D125)</f>
        <v>3021000</v>
      </c>
      <c r="E124" s="25">
        <f t="shared" si="9"/>
        <v>2568245</v>
      </c>
      <c r="F124" s="20">
        <f t="shared" si="6"/>
        <v>85.013075140681892</v>
      </c>
    </row>
    <row r="125" spans="1:6" ht="25.5" x14ac:dyDescent="0.2">
      <c r="A125" s="2" t="s">
        <v>83</v>
      </c>
      <c r="B125" s="3" t="s">
        <v>84</v>
      </c>
      <c r="C125" s="17">
        <v>821000</v>
      </c>
      <c r="D125" s="17">
        <v>3021000</v>
      </c>
      <c r="E125" s="17">
        <v>2568245</v>
      </c>
      <c r="F125" s="18">
        <f t="shared" si="6"/>
        <v>85.013075140681892</v>
      </c>
    </row>
    <row r="126" spans="1:6" x14ac:dyDescent="0.2">
      <c r="A126" s="23" t="s">
        <v>89</v>
      </c>
      <c r="B126" s="24" t="s">
        <v>90</v>
      </c>
      <c r="C126" s="25">
        <f>SUM(C127:C136)</f>
        <v>50585491</v>
      </c>
      <c r="D126" s="25">
        <f>SUM(D127:D136)</f>
        <v>98380549</v>
      </c>
      <c r="E126" s="25">
        <f>SUM(E127:E136)</f>
        <v>71911895</v>
      </c>
      <c r="F126" s="20">
        <f t="shared" si="6"/>
        <v>73.095643123520276</v>
      </c>
    </row>
    <row r="127" spans="1:6" ht="38.25" x14ac:dyDescent="0.2">
      <c r="A127" s="2" t="s">
        <v>37</v>
      </c>
      <c r="B127" s="3" t="s">
        <v>38</v>
      </c>
      <c r="C127" s="17">
        <v>75000</v>
      </c>
      <c r="D127" s="17">
        <v>75000</v>
      </c>
      <c r="E127" s="17">
        <v>36373</v>
      </c>
      <c r="F127" s="18">
        <f t="shared" si="6"/>
        <v>48.49733333333333</v>
      </c>
    </row>
    <row r="128" spans="1:6" x14ac:dyDescent="0.2">
      <c r="A128" s="2" t="s">
        <v>91</v>
      </c>
      <c r="B128" s="3" t="s">
        <v>92</v>
      </c>
      <c r="C128" s="17">
        <v>46981991</v>
      </c>
      <c r="D128" s="17">
        <v>51536025</v>
      </c>
      <c r="E128" s="17">
        <v>38954863</v>
      </c>
      <c r="F128" s="18">
        <f t="shared" si="6"/>
        <v>75.587636027419663</v>
      </c>
    </row>
    <row r="129" spans="1:6" x14ac:dyDescent="0.2">
      <c r="A129" s="2" t="s">
        <v>110</v>
      </c>
      <c r="B129" s="3" t="s">
        <v>111</v>
      </c>
      <c r="C129" s="17">
        <v>70000</v>
      </c>
      <c r="D129" s="17">
        <v>70000</v>
      </c>
      <c r="E129" s="17">
        <v>67532</v>
      </c>
      <c r="F129" s="18">
        <f t="shared" si="6"/>
        <v>96.474285714285713</v>
      </c>
    </row>
    <row r="130" spans="1:6" ht="38.25" x14ac:dyDescent="0.2">
      <c r="A130" s="2" t="s">
        <v>122</v>
      </c>
      <c r="B130" s="3" t="s">
        <v>123</v>
      </c>
      <c r="C130" s="17"/>
      <c r="D130" s="17">
        <v>16500000</v>
      </c>
      <c r="E130" s="17">
        <v>16313251</v>
      </c>
      <c r="F130" s="18">
        <f t="shared" si="6"/>
        <v>98.868187878787879</v>
      </c>
    </row>
    <row r="131" spans="1:6" ht="25.5" x14ac:dyDescent="0.2">
      <c r="A131" s="2" t="s">
        <v>118</v>
      </c>
      <c r="B131" s="3" t="s">
        <v>119</v>
      </c>
      <c r="C131" s="17">
        <v>105000</v>
      </c>
      <c r="D131" s="17">
        <v>3742200</v>
      </c>
      <c r="E131" s="17">
        <v>2046168</v>
      </c>
      <c r="F131" s="18">
        <f t="shared" si="6"/>
        <v>54.678210678210682</v>
      </c>
    </row>
    <row r="132" spans="1:6" ht="25.5" x14ac:dyDescent="0.2">
      <c r="A132" s="22">
        <v>7380</v>
      </c>
      <c r="B132" s="3" t="s">
        <v>160</v>
      </c>
      <c r="C132" s="17"/>
      <c r="D132" s="17">
        <v>12000000</v>
      </c>
      <c r="E132" s="17">
        <v>8346879</v>
      </c>
      <c r="F132" s="18">
        <f t="shared" si="6"/>
        <v>69.557325000000006</v>
      </c>
    </row>
    <row r="133" spans="1:6" ht="25.5" x14ac:dyDescent="0.2">
      <c r="A133" s="22">
        <v>7461</v>
      </c>
      <c r="B133" s="3" t="s">
        <v>161</v>
      </c>
      <c r="C133" s="17">
        <v>1000000</v>
      </c>
      <c r="D133" s="17"/>
      <c r="E133" s="17"/>
      <c r="F133" s="18"/>
    </row>
    <row r="134" spans="1:6" x14ac:dyDescent="0.2">
      <c r="A134" s="2" t="s">
        <v>124</v>
      </c>
      <c r="B134" s="3" t="s">
        <v>125</v>
      </c>
      <c r="C134" s="17"/>
      <c r="D134" s="17">
        <v>10921000</v>
      </c>
      <c r="E134" s="17">
        <v>3158723</v>
      </c>
      <c r="F134" s="18">
        <f t="shared" si="6"/>
        <v>28.923386136800662</v>
      </c>
    </row>
    <row r="135" spans="1:6" ht="63.75" x14ac:dyDescent="0.2">
      <c r="A135" s="2" t="s">
        <v>120</v>
      </c>
      <c r="B135" s="3" t="s">
        <v>121</v>
      </c>
      <c r="C135" s="17"/>
      <c r="D135" s="17">
        <v>221190</v>
      </c>
      <c r="E135" s="17">
        <v>221190</v>
      </c>
      <c r="F135" s="18">
        <f t="shared" si="6"/>
        <v>100</v>
      </c>
    </row>
    <row r="136" spans="1:6" x14ac:dyDescent="0.2">
      <c r="A136" s="2" t="s">
        <v>126</v>
      </c>
      <c r="B136" s="3" t="s">
        <v>127</v>
      </c>
      <c r="C136" s="17">
        <v>2353500</v>
      </c>
      <c r="D136" s="17">
        <v>3315134</v>
      </c>
      <c r="E136" s="17">
        <v>2766916</v>
      </c>
      <c r="F136" s="18">
        <f t="shared" si="6"/>
        <v>83.463172227728961</v>
      </c>
    </row>
    <row r="137" spans="1:6" x14ac:dyDescent="0.2">
      <c r="A137" s="23" t="s">
        <v>93</v>
      </c>
      <c r="B137" s="24" t="s">
        <v>94</v>
      </c>
      <c r="C137" s="25">
        <f>SUM(C138:C140)</f>
        <v>45000</v>
      </c>
      <c r="D137" s="25">
        <f t="shared" ref="D137:E137" si="10">SUM(D138:D140)</f>
        <v>5261174</v>
      </c>
      <c r="E137" s="25">
        <f t="shared" si="10"/>
        <v>997900</v>
      </c>
      <c r="F137" s="20">
        <f t="shared" si="6"/>
        <v>18.967249515032197</v>
      </c>
    </row>
    <row r="138" spans="1:6" ht="38.25" x14ac:dyDescent="0.2">
      <c r="A138" s="2" t="s">
        <v>37</v>
      </c>
      <c r="B138" s="3" t="s">
        <v>38</v>
      </c>
      <c r="C138" s="17">
        <v>45000</v>
      </c>
      <c r="D138" s="17">
        <v>57000</v>
      </c>
      <c r="E138" s="17">
        <v>54000</v>
      </c>
      <c r="F138" s="18">
        <f t="shared" si="6"/>
        <v>94.73684210526315</v>
      </c>
    </row>
    <row r="139" spans="1:6" ht="51" x14ac:dyDescent="0.2">
      <c r="A139" s="22">
        <v>6072</v>
      </c>
      <c r="B139" s="3" t="s">
        <v>162</v>
      </c>
      <c r="C139" s="17"/>
      <c r="D139" s="17">
        <v>4260274</v>
      </c>
      <c r="E139" s="17"/>
      <c r="F139" s="18"/>
    </row>
    <row r="140" spans="1:6" x14ac:dyDescent="0.2">
      <c r="A140" s="2" t="s">
        <v>96</v>
      </c>
      <c r="B140" s="3" t="s">
        <v>97</v>
      </c>
      <c r="C140" s="17"/>
      <c r="D140" s="17">
        <v>943900</v>
      </c>
      <c r="E140" s="17">
        <v>943900</v>
      </c>
      <c r="F140" s="18">
        <f t="shared" si="6"/>
        <v>100</v>
      </c>
    </row>
    <row r="141" spans="1:6" x14ac:dyDescent="0.2">
      <c r="A141" s="23" t="s">
        <v>98</v>
      </c>
      <c r="B141" s="24" t="s">
        <v>99</v>
      </c>
      <c r="C141" s="25">
        <f>C86+C106+C114+C118+C124+C126+C137</f>
        <v>100268265</v>
      </c>
      <c r="D141" s="25">
        <f>D86+D106+D114+D118+D124+D126+D137</f>
        <v>164484552</v>
      </c>
      <c r="E141" s="25">
        <f>E86+E106+E114+E118+E124+E126+E137</f>
        <v>125100745</v>
      </c>
      <c r="F141" s="20">
        <f t="shared" si="6"/>
        <v>76.056227456545585</v>
      </c>
    </row>
    <row r="145" spans="1:6" ht="92.25" customHeight="1" x14ac:dyDescent="0.3">
      <c r="A145" s="31" t="s">
        <v>128</v>
      </c>
      <c r="B145" s="31"/>
      <c r="C145" s="31"/>
      <c r="D145" s="31"/>
      <c r="E145" s="31"/>
      <c r="F145" s="31"/>
    </row>
  </sheetData>
  <mergeCells count="8">
    <mergeCell ref="A84:F84"/>
    <mergeCell ref="A145:F145"/>
    <mergeCell ref="A10:F10"/>
    <mergeCell ref="E1:F1"/>
    <mergeCell ref="E3:F3"/>
    <mergeCell ref="A5:F5"/>
    <mergeCell ref="A6:F6"/>
    <mergeCell ref="A7:F7"/>
  </mergeCells>
  <phoneticPr fontId="0" type="noConversion"/>
  <pageMargins left="0.9055118110236221" right="0.31496062992125984" top="0.39370078740157483" bottom="0.39370078740157483" header="0" footer="0"/>
  <pageSetup paperSize="9" scale="78" fitToHeight="4" orientation="portrait" r:id="rId1"/>
  <rowBreaks count="2" manualBreakCount="2">
    <brk id="74" max="16383" man="1"/>
    <brk id="1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Христина Богак</cp:lastModifiedBy>
  <cp:lastPrinted>2022-02-24T13:56:15Z</cp:lastPrinted>
  <dcterms:created xsi:type="dcterms:W3CDTF">2020-10-02T07:44:46Z</dcterms:created>
  <dcterms:modified xsi:type="dcterms:W3CDTF">2022-02-24T13:56:17Z</dcterms:modified>
</cp:coreProperties>
</file>