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\\kmr-fs01\Організаційний відділ\Прийняті рішення 8 скликання\21 сесія\"/>
    </mc:Choice>
  </mc:AlternateContent>
  <xr:revisionPtr revIDLastSave="0" documentId="13_ncr:1_{4DE44BFC-A5AB-4696-89BB-95048BAE602A}" xr6:coauthVersionLast="37" xr6:coauthVersionMax="37" xr10:uidLastSave="{00000000-0000-0000-0000-000000000000}"/>
  <bookViews>
    <workbookView xWindow="0" yWindow="0" windowWidth="21600" windowHeight="9525" xr2:uid="{00000000-000D-0000-FFFF-FFFF00000000}"/>
  </bookViews>
  <sheets>
    <sheet name="Лист1" sheetId="1" r:id="rId1"/>
  </sheets>
  <calcPr calcId="179021"/>
</workbook>
</file>

<file path=xl/calcChain.xml><?xml version="1.0" encoding="utf-8"?>
<calcChain xmlns="http://schemas.openxmlformats.org/spreadsheetml/2006/main">
  <c r="F95" i="1" l="1"/>
  <c r="E122" i="1"/>
  <c r="F63" i="1"/>
  <c r="F64" i="1"/>
  <c r="F16" i="1"/>
  <c r="F60" i="1" l="1"/>
  <c r="D52" i="1"/>
  <c r="E52" i="1"/>
  <c r="C52" i="1"/>
  <c r="D110" i="1" l="1"/>
  <c r="E110" i="1"/>
  <c r="C110" i="1"/>
  <c r="D92" i="1"/>
  <c r="E92" i="1"/>
  <c r="C92" i="1"/>
  <c r="F47" i="1"/>
  <c r="F45" i="1"/>
  <c r="F41" i="1"/>
  <c r="F40" i="1"/>
  <c r="F25" i="1"/>
  <c r="F19" i="1"/>
  <c r="D139" i="1" l="1"/>
  <c r="E139" i="1"/>
  <c r="C139" i="1"/>
  <c r="D130" i="1"/>
  <c r="E130" i="1"/>
  <c r="C130" i="1"/>
  <c r="D128" i="1"/>
  <c r="E128" i="1"/>
  <c r="C128" i="1"/>
  <c r="D122" i="1"/>
  <c r="C122" i="1"/>
  <c r="D118" i="1"/>
  <c r="F118" i="1" s="1"/>
  <c r="E118" i="1"/>
  <c r="C118" i="1"/>
  <c r="F112" i="1"/>
  <c r="F113" i="1"/>
  <c r="F114" i="1"/>
  <c r="F119" i="1"/>
  <c r="F120" i="1"/>
  <c r="F123" i="1"/>
  <c r="F124" i="1"/>
  <c r="F125" i="1"/>
  <c r="F126" i="1"/>
  <c r="F129" i="1"/>
  <c r="F131" i="1"/>
  <c r="F132" i="1"/>
  <c r="F133" i="1"/>
  <c r="F134" i="1"/>
  <c r="F135" i="1"/>
  <c r="F136" i="1"/>
  <c r="F137" i="1"/>
  <c r="F138" i="1"/>
  <c r="F141" i="1"/>
  <c r="F94" i="1"/>
  <c r="F96" i="1"/>
  <c r="F97" i="1"/>
  <c r="F100" i="1"/>
  <c r="F102" i="1"/>
  <c r="F103" i="1"/>
  <c r="F104" i="1"/>
  <c r="F105" i="1"/>
  <c r="F106" i="1"/>
  <c r="F107" i="1"/>
  <c r="F108" i="1"/>
  <c r="F93" i="1"/>
  <c r="D85" i="1"/>
  <c r="E85" i="1"/>
  <c r="C85" i="1"/>
  <c r="D81" i="1"/>
  <c r="E81" i="1"/>
  <c r="C81" i="1"/>
  <c r="D73" i="1"/>
  <c r="E73" i="1"/>
  <c r="C73" i="1"/>
  <c r="D65" i="1"/>
  <c r="E65" i="1"/>
  <c r="C65" i="1"/>
  <c r="D36" i="1"/>
  <c r="E36" i="1"/>
  <c r="C36" i="1"/>
  <c r="D13" i="1"/>
  <c r="E13" i="1"/>
  <c r="C13" i="1"/>
  <c r="F17" i="1"/>
  <c r="F139" i="1" l="1"/>
  <c r="F128" i="1"/>
  <c r="F130" i="1"/>
  <c r="F122" i="1"/>
  <c r="E142" i="1"/>
  <c r="F110" i="1"/>
  <c r="C142" i="1"/>
  <c r="D142" i="1"/>
  <c r="D89" i="1"/>
  <c r="E89" i="1"/>
  <c r="C89" i="1"/>
  <c r="F92" i="1"/>
  <c r="F142" i="1" l="1"/>
  <c r="F89" i="1"/>
  <c r="F88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2" i="1"/>
  <c r="F61" i="1"/>
  <c r="F59" i="1"/>
  <c r="F58" i="1"/>
  <c r="F57" i="1"/>
  <c r="F56" i="1"/>
  <c r="F55" i="1"/>
  <c r="F54" i="1"/>
  <c r="F53" i="1"/>
  <c r="F52" i="1"/>
  <c r="F51" i="1"/>
  <c r="F48" i="1"/>
  <c r="F46" i="1"/>
  <c r="F44" i="1"/>
  <c r="F42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4" i="1"/>
  <c r="F23" i="1"/>
  <c r="F22" i="1"/>
  <c r="F21" i="1"/>
  <c r="F20" i="1"/>
  <c r="F18" i="1"/>
  <c r="F15" i="1"/>
  <c r="F14" i="1"/>
  <c r="F13" i="1"/>
</calcChain>
</file>

<file path=xl/sharedStrings.xml><?xml version="1.0" encoding="utf-8"?>
<sst xmlns="http://schemas.openxmlformats.org/spreadsheetml/2006/main" count="256" uniqueCount="172">
  <si>
    <t>Код</t>
  </si>
  <si>
    <t>01</t>
  </si>
  <si>
    <t>Міська рада</t>
  </si>
  <si>
    <t>0150</t>
  </si>
  <si>
    <t>Організаційне, інформаційно-аналітичне та матеріально-технічне забезпечення діяльності обласної ради, районної ради, районної у місті ради (у разі її створення), міської, селищної, сільської рад</t>
  </si>
  <si>
    <t>0180</t>
  </si>
  <si>
    <t>Інша діяльність у сфері державного управління</t>
  </si>
  <si>
    <t>2020</t>
  </si>
  <si>
    <t>Спеціалізована стаціонарна медична допомога населенню</t>
  </si>
  <si>
    <t>2142</t>
  </si>
  <si>
    <t>Програми і централізовані заходи боротьби з туберкульозом</t>
  </si>
  <si>
    <t>2151</t>
  </si>
  <si>
    <t>Забезпечення діяльності інших закладів у сфері охорони здоров`я</t>
  </si>
  <si>
    <t>2152</t>
  </si>
  <si>
    <t>Інші програми та заходи у сфері охорони здоров`я</t>
  </si>
  <si>
    <t>3112</t>
  </si>
  <si>
    <t>Заходи державної політики з питань дітей та їх соціального захисту</t>
  </si>
  <si>
    <t>6090</t>
  </si>
  <si>
    <t>Інша діяльність у сфері житлово-комунального господарства</t>
  </si>
  <si>
    <t>7110</t>
  </si>
  <si>
    <t>Реалізація програм в галузі сільського господарства</t>
  </si>
  <si>
    <t>7622</t>
  </si>
  <si>
    <t>Реалізація програм і заходів в галузі туризму та курортів</t>
  </si>
  <si>
    <t>7640</t>
  </si>
  <si>
    <t>Заходи з енергозбереження</t>
  </si>
  <si>
    <t>7693</t>
  </si>
  <si>
    <t>Інші заходи, пов`язані з економічною діяльністю</t>
  </si>
  <si>
    <t>8110</t>
  </si>
  <si>
    <t>Заходи із запобігання та ліквідації надзвичайних ситуацій та наслідків стихійного лиха</t>
  </si>
  <si>
    <t>8130</t>
  </si>
  <si>
    <t>Забезпечення діяльності місцевої пожежної охорони</t>
  </si>
  <si>
    <t>8210</t>
  </si>
  <si>
    <t>Муніципальні формування з охорони громадського порядку</t>
  </si>
  <si>
    <t>8220</t>
  </si>
  <si>
    <t>Заходи та роботи з мобілізаційної підготовки місцевого значення</t>
  </si>
  <si>
    <t>8230</t>
  </si>
  <si>
    <t>Інші заходи громадського порядку та безпеки</t>
  </si>
  <si>
    <t>9410</t>
  </si>
  <si>
    <t>Субвенція з місцевого бюджету на здійснення переданих видатків у сфері охорони здоров`я за рахунок коштів медичної субвенції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</si>
  <si>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</si>
  <si>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</si>
  <si>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06</t>
  </si>
  <si>
    <t>Управління освіти</t>
  </si>
  <si>
    <t>0160</t>
  </si>
  <si>
    <t>Керівництво і управління у відповідній сфері у містах (місті Києві), селищах, селах, об`єднаних територіальних громадах</t>
  </si>
  <si>
    <t>1010</t>
  </si>
  <si>
    <t>Надання дошкільної освіти</t>
  </si>
  <si>
    <t>Надання позашкільної освіти закладами позашкільної освіти, заходи із позашкільної роботи з дітьми</t>
  </si>
  <si>
    <t>Підвищення кваліфікації, перепідготовка кадрів закладами післядипломної освіти</t>
  </si>
  <si>
    <t>Забезпечення діяльності інших закладів у сфері освіти</t>
  </si>
  <si>
    <t>Інші програми та заходи у сфері освіти</t>
  </si>
  <si>
    <t>08</t>
  </si>
  <si>
    <t>Департамент соціальної політики</t>
  </si>
  <si>
    <t>3033</t>
  </si>
  <si>
    <t>Компенсаційні виплати на пільговий проїзд автомобільним транспортом окремим категоріям громадян</t>
  </si>
  <si>
    <t>3035</t>
  </si>
  <si>
    <t>Компенсаційні виплати за пільговий проїзд окремих категорій громадян на залізничному транспорті</t>
  </si>
  <si>
    <t>3050</t>
  </si>
  <si>
    <t>Пільгове медичне обслуговування осіб, які постраждали внаслідок Чорнобильської катастрофи</t>
  </si>
  <si>
    <t>3090</t>
  </si>
  <si>
    <t>Видатки на поховання учасників бойових дій та осіб з інвалідністю внаслідок війни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</si>
  <si>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</si>
  <si>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</si>
  <si>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</si>
  <si>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</si>
  <si>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3180</t>
  </si>
  <si>
    <t>Надання пільг населенню (крім ветеранів війни і праці, військової служби, органів внутрішніх справ та громадян, які постраждали внаслідок Чорнобильської катастрофи) на оплату житлово-комунальних послуг</t>
  </si>
  <si>
    <t>3242</t>
  </si>
  <si>
    <t>Інші заходи у сфері соціального захисту і соціального забезпечення</t>
  </si>
  <si>
    <t>10</t>
  </si>
  <si>
    <t>Управління культури</t>
  </si>
  <si>
    <t>Надання спеціальної освіти мистецькими школами</t>
  </si>
  <si>
    <t>4030</t>
  </si>
  <si>
    <t>Забезпечення діяльності бібліотек</t>
  </si>
  <si>
    <t>4040</t>
  </si>
  <si>
    <t>Забезпечення діяльності музеїв i виставок</t>
  </si>
  <si>
    <t>4060</t>
  </si>
  <si>
    <t>Забезпечення діяльності палаців i будинків культури, клубів, центрів дозвілля та iнших клубних закладів</t>
  </si>
  <si>
    <t>4081</t>
  </si>
  <si>
    <t>Забезпечення діяльності інших закладів в галузі культури і мистецтва</t>
  </si>
  <si>
    <t>4082</t>
  </si>
  <si>
    <t>Інші заходи в галузі культури і мистецтва</t>
  </si>
  <si>
    <t>11</t>
  </si>
  <si>
    <t>Відділ молоді та спорту</t>
  </si>
  <si>
    <t>3131</t>
  </si>
  <si>
    <t>Здійснення заходів та реалізація проектів на виконання Державної цільової соціальної програми `Молодь України`</t>
  </si>
  <si>
    <t>5012</t>
  </si>
  <si>
    <t>Проведення навчально-тренувальних зборів і змагань з неолімпійських видів спорту</t>
  </si>
  <si>
    <t>5031</t>
  </si>
  <si>
    <t>Утримання та навчально-тренувальна робота комунальних дитячо-юнацьких спортивних шкіл</t>
  </si>
  <si>
    <t>5053</t>
  </si>
  <si>
    <t>Фінансова підтримка на утримання місцевих осередків (рад) всеукраїнських організацій фізкультурно-спортивної спрямованості</t>
  </si>
  <si>
    <t>5062</t>
  </si>
  <si>
    <t>Підтримка спорту вищих досягнень та організацій, які здійснюють фізкультурно-спортивну діяльність в регіоні</t>
  </si>
  <si>
    <t>5063</t>
  </si>
  <si>
    <t>Забезпечення діяльності централізованої бухгалтерії</t>
  </si>
  <si>
    <t>31</t>
  </si>
  <si>
    <t>Управління комунальним господарством</t>
  </si>
  <si>
    <t>6030</t>
  </si>
  <si>
    <t>Організація благоустрою населених пунктів</t>
  </si>
  <si>
    <t>37</t>
  </si>
  <si>
    <t>Фінансове управління</t>
  </si>
  <si>
    <t>Резервний фонд</t>
  </si>
  <si>
    <t>9770</t>
  </si>
  <si>
    <t>Інші субвенції з місцевого бюджету</t>
  </si>
  <si>
    <t xml:space="preserve"> </t>
  </si>
  <si>
    <t xml:space="preserve">Усього </t>
  </si>
  <si>
    <t>ЗАГАЛЬНИЙ ФОНД</t>
  </si>
  <si>
    <t>Додаток 2</t>
  </si>
  <si>
    <t>до рішення міської ради</t>
  </si>
  <si>
    <t>Виконання видаткової частини бюджету</t>
  </si>
  <si>
    <t>(грн.)</t>
  </si>
  <si>
    <t>Головні розпорядники коштів</t>
  </si>
  <si>
    <t>СПЕЦІАЛЬНИЙ ФОНД</t>
  </si>
  <si>
    <t>6011</t>
  </si>
  <si>
    <t>Експлуатація та технічне обслуговування житлового фонду</t>
  </si>
  <si>
    <t>7321</t>
  </si>
  <si>
    <t>Будівництво освітніх установ та закладів</t>
  </si>
  <si>
    <t>7323</t>
  </si>
  <si>
    <t>Будівництво установ та закладів соціальної сфери</t>
  </si>
  <si>
    <t>7325</t>
  </si>
  <si>
    <t>Будівництво споруд, установ та закладів фізичної культури і спорту</t>
  </si>
  <si>
    <t>7340</t>
  </si>
  <si>
    <t>Проектування, реставрація та охорона пам`яток архітектури</t>
  </si>
  <si>
    <t>7350</t>
  </si>
  <si>
    <t>Розроблення схем планування та забудови територій (містобудівної документації)</t>
  </si>
  <si>
    <t>7367</t>
  </si>
  <si>
    <t>Виконання інвестиційних проектів в рамках реалізації заходів, спрямованих на розвиток системи охорони здоров`я у сільській місцевості</t>
  </si>
  <si>
    <t>7370</t>
  </si>
  <si>
    <t>Реалізація інших заходів щодо соціально-економічного розвитку територій</t>
  </si>
  <si>
    <t>7691</t>
  </si>
  <si>
    <t>Виконання заходів за рахунок цільових фондів, утворених Верховною Радою Автономної Республіки Крим, органами місцевого самоврядування і місцевими органами виконавчої влади і фондів, утворених Верховною Радою Автономної Республіки Крим, органами місцевого</t>
  </si>
  <si>
    <t>7363</t>
  </si>
  <si>
    <t>Виконання інвестиційних проектів в рамках здійснення заходів щодо соціально-економічного розвитку окремих територій</t>
  </si>
  <si>
    <t>7670</t>
  </si>
  <si>
    <t>Внески до статутного капіталу суб`єктів господарювання</t>
  </si>
  <si>
    <t>8311</t>
  </si>
  <si>
    <t>Охорона та раціональне використання природних ресурсів</t>
  </si>
  <si>
    <t xml:space="preserve">Коломийської міської територіальної громади </t>
  </si>
  <si>
    <t>Уточнений план на  2021 рік</t>
  </si>
  <si>
    <t>Централізовані заходи з лікування хворих на цукровий та нецукровий діабет</t>
  </si>
  <si>
    <t>Сприяння розвитку малого та середнього підприємництва</t>
  </si>
  <si>
    <t>1021</t>
  </si>
  <si>
    <t xml:space="preserve">Надання загальної середньої освіти закладами загальної середньої освіти </t>
  </si>
  <si>
    <t>Надання загальної середньої освіти закладами загальної середньої освіти (за рахунок освітньої субвенції)</t>
  </si>
  <si>
    <t>Надання загальної середньої освіти закладами загальної середньої освіти (за рахунок освітньої субвенції, минулі роки)</t>
  </si>
  <si>
    <t>1070</t>
  </si>
  <si>
    <t>1141</t>
  </si>
  <si>
    <t>1151</t>
  </si>
  <si>
    <t>Забезпечення діяльності інклюзивно-ресурсних центрів за рахунок коштів місцевого бюджету</t>
  </si>
  <si>
    <t>Забезпечення діяльності інклюзивно-ресурсних центрів за рахунок коштів освітньої субвенції</t>
  </si>
  <si>
    <t>1160</t>
  </si>
  <si>
    <t>Забезпечення діяльності центрів професійного розвитку педагогічних працівників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</si>
  <si>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</si>
  <si>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8710</t>
  </si>
  <si>
    <t>Багатопрофільна стаціонарна медична допомога населенню</t>
  </si>
  <si>
    <t>Придбання житла для окремих категорій населення відповідно до законодавства</t>
  </si>
  <si>
    <t>Реалізація програм допомоги і грантів Європейського союзу, урядів іноземних держав, міжнародних організацій, донарських установ</t>
  </si>
  <si>
    <t>Забезпечення діяльності закладів у сфері освіти</t>
  </si>
  <si>
    <t>1080</t>
  </si>
  <si>
    <t>Оздоровлення та відпочинок дітей (крім заходів з оздоровлення дітей, що здійснюються за рахунок коштів на оздоровлення громадян, які постраждали внаслідок Чорнобильської катастрофи)</t>
  </si>
  <si>
    <t>Допомога населенню, що постраждало внаслідок надзвичайної ситуації або стихійного лиха, за рахунок коштів резервного фонду місцевого бюджету</t>
  </si>
  <si>
    <t>за 9-ть місяців 2021 року</t>
  </si>
  <si>
    <t>Уточнений план на 9-ть місяців 2021 року</t>
  </si>
  <si>
    <t>Касові видатки за 9-ть місяців 2021 року</t>
  </si>
  <si>
    <t>Відсотки використання до уточненого плану за  9-ть місяців 2021 року</t>
  </si>
  <si>
    <t>Співфінансування заходів, що реалізуються за рахунок субвенції з державного бюджету місцевим бюджетам на забезпечення якісної, сучасної та доступної загальної середньої освіти "Нова українська школа"</t>
  </si>
  <si>
    <t>Виконання заходів, спрямованих на забезпечення якісної, сучасної та доступної загальної середньої освіти "Нова українська школа" за рахунок субвенції з державного бюджету місцевим бюджетам</t>
  </si>
  <si>
    <t>Будівництво медичних установ та закладів</t>
  </si>
  <si>
    <t>у 10,3 р.</t>
  </si>
  <si>
    <t>Міський голова                                                                                                        Богдан СТАНІСЛАВСЬКИЙ</t>
  </si>
  <si>
    <t>від 21.10.2021р. №1301-21/2021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</si>
</sst>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0.0"/>
  </numFmts>
  <fonts count="13" x14ac:knownFonts="1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0"/>
      <name val="Times New Roman"/>
      <family val="1"/>
      <charset val="204"/>
    </font>
    <font>
      <b/>
      <sz val="14"/>
      <name val="Arial Cyr"/>
      <charset val="204"/>
    </font>
    <font>
      <b/>
      <sz val="10"/>
      <name val="Arial Cyr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 Cyr"/>
      <family val="2"/>
      <charset val="204"/>
    </font>
    <font>
      <b/>
      <sz val="12"/>
      <color indexed="8"/>
      <name val="Times New Roman"/>
      <family val="1"/>
      <charset val="204"/>
    </font>
    <font>
      <b/>
      <sz val="10"/>
      <name val="Calibri"/>
      <family val="2"/>
      <charset val="204"/>
    </font>
    <font>
      <sz val="10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41">
    <xf numFmtId="0" fontId="0" fillId="0" borderId="0" xfId="0"/>
    <xf numFmtId="0" fontId="1" fillId="0" borderId="0" xfId="0" applyFont="1" applyAlignment="1">
      <alignment horizontal="center"/>
    </xf>
    <xf numFmtId="0" fontId="1" fillId="2" borderId="1" xfId="0" quotePrefix="1" applyFont="1" applyFill="1" applyBorder="1" applyAlignment="1">
      <alignment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0" fillId="0" borderId="0" xfId="0" applyNumberFormat="1"/>
    <xf numFmtId="49" fontId="4" fillId="0" borderId="0" xfId="0" applyNumberFormat="1" applyFont="1" applyAlignment="1"/>
    <xf numFmtId="0" fontId="5" fillId="0" borderId="0" xfId="0" applyFont="1" applyAlignment="1"/>
    <xf numFmtId="0" fontId="3" fillId="0" borderId="0" xfId="0" applyFont="1" applyBorder="1" applyAlignment="1">
      <alignment horizontal="left"/>
    </xf>
    <xf numFmtId="49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49" fontId="7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49" fontId="7" fillId="0" borderId="3" xfId="0" applyNumberFormat="1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0" fillId="0" borderId="1" xfId="0" applyNumberFormat="1" applyBorder="1" applyAlignment="1">
      <alignment vertical="center" wrapText="1"/>
    </xf>
    <xf numFmtId="3" fontId="1" fillId="2" borderId="2" xfId="0" applyNumberFormat="1" applyFont="1" applyFill="1" applyBorder="1" applyAlignment="1">
      <alignment vertical="center" wrapText="1"/>
    </xf>
    <xf numFmtId="164" fontId="1" fillId="2" borderId="1" xfId="0" applyNumberFormat="1" applyFont="1" applyFill="1" applyBorder="1" applyAlignment="1">
      <alignment vertical="center" wrapText="1"/>
    </xf>
    <xf numFmtId="164" fontId="0" fillId="0" borderId="1" xfId="0" applyNumberFormat="1" applyBorder="1" applyAlignment="1">
      <alignment vertical="center" wrapText="1"/>
    </xf>
    <xf numFmtId="164" fontId="1" fillId="2" borderId="2" xfId="0" applyNumberFormat="1" applyFont="1" applyFill="1" applyBorder="1" applyAlignment="1">
      <alignment vertical="center" wrapText="1"/>
    </xf>
    <xf numFmtId="0" fontId="7" fillId="0" borderId="1" xfId="1" applyFont="1" applyBorder="1" applyAlignment="1">
      <alignment horizontal="center" vertical="center" wrapText="1"/>
    </xf>
    <xf numFmtId="0" fontId="0" fillId="0" borderId="1" xfId="0" quotePrefix="1" applyBorder="1" applyAlignment="1">
      <alignment horizontal="left" vertical="center" wrapText="1"/>
    </xf>
    <xf numFmtId="0" fontId="0" fillId="0" borderId="0" xfId="0" applyAlignment="1">
      <alignment horizontal="center"/>
    </xf>
    <xf numFmtId="3" fontId="10" fillId="2" borderId="1" xfId="0" applyNumberFormat="1" applyFont="1" applyFill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164" fontId="0" fillId="0" borderId="1" xfId="0" applyNumberFormat="1" applyBorder="1" applyAlignment="1">
      <alignment horizontal="right" vertical="center" wrapText="1"/>
    </xf>
    <xf numFmtId="164" fontId="12" fillId="3" borderId="1" xfId="0" applyNumberFormat="1" applyFont="1" applyFill="1" applyBorder="1" applyAlignment="1">
      <alignment vertical="center" wrapText="1"/>
    </xf>
    <xf numFmtId="0" fontId="9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_Лист1" xfId="1" xr:uid="{00000000-0005-0000-0000-000001000000}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146"/>
  <sheetViews>
    <sheetView tabSelected="1" view="pageLayout" zoomScaleNormal="100" workbookViewId="0">
      <selection activeCell="E3" sqref="E3:F3"/>
    </sheetView>
  </sheetViews>
  <sheetFormatPr defaultRowHeight="12.75" x14ac:dyDescent="0.2"/>
  <cols>
    <col min="1" max="1" width="6.5703125" customWidth="1"/>
    <col min="2" max="2" width="52.28515625" customWidth="1"/>
    <col min="3" max="3" width="15.42578125" customWidth="1"/>
    <col min="4" max="4" width="16" customWidth="1"/>
    <col min="5" max="5" width="15.5703125" customWidth="1"/>
    <col min="6" max="6" width="15.42578125" customWidth="1"/>
  </cols>
  <sheetData>
    <row r="1" spans="1:6" x14ac:dyDescent="0.2">
      <c r="A1" s="6"/>
      <c r="E1" s="38" t="s">
        <v>108</v>
      </c>
      <c r="F1" s="38"/>
    </row>
    <row r="2" spans="1:6" ht="18" x14ac:dyDescent="0.25">
      <c r="A2" s="7"/>
      <c r="B2" s="8"/>
      <c r="C2" s="8"/>
      <c r="D2" s="8"/>
      <c r="E2" s="9" t="s">
        <v>109</v>
      </c>
      <c r="F2" s="9"/>
    </row>
    <row r="3" spans="1:6" ht="17.25" customHeight="1" x14ac:dyDescent="0.2">
      <c r="A3" s="10"/>
      <c r="B3" s="11"/>
      <c r="C3" s="11"/>
      <c r="D3" s="11"/>
      <c r="E3" s="39" t="s">
        <v>171</v>
      </c>
      <c r="F3" s="39"/>
    </row>
    <row r="4" spans="1:6" ht="18" customHeight="1" x14ac:dyDescent="0.2">
      <c r="A4" s="10"/>
      <c r="B4" s="11"/>
      <c r="C4" s="11"/>
      <c r="D4" s="11"/>
      <c r="E4" s="11"/>
      <c r="F4" s="11"/>
    </row>
    <row r="5" spans="1:6" ht="18.75" x14ac:dyDescent="0.3">
      <c r="A5" s="40" t="s">
        <v>110</v>
      </c>
      <c r="B5" s="40"/>
      <c r="C5" s="40"/>
      <c r="D5" s="40"/>
      <c r="E5" s="40"/>
      <c r="F5" s="40"/>
    </row>
    <row r="6" spans="1:6" ht="18.75" x14ac:dyDescent="0.3">
      <c r="A6" s="40" t="s">
        <v>138</v>
      </c>
      <c r="B6" s="40"/>
      <c r="C6" s="40"/>
      <c r="D6" s="40"/>
      <c r="E6" s="40"/>
      <c r="F6" s="40"/>
    </row>
    <row r="7" spans="1:6" ht="18.75" x14ac:dyDescent="0.3">
      <c r="A7" s="40" t="s">
        <v>162</v>
      </c>
      <c r="B7" s="40"/>
      <c r="C7" s="40"/>
      <c r="D7" s="40"/>
      <c r="E7" s="40"/>
      <c r="F7" s="40"/>
    </row>
    <row r="8" spans="1:6" ht="18.75" x14ac:dyDescent="0.3">
      <c r="A8" s="12"/>
      <c r="B8" s="12"/>
      <c r="C8" s="12"/>
      <c r="D8" s="12"/>
      <c r="E8" s="12"/>
      <c r="F8" s="12"/>
    </row>
    <row r="9" spans="1:6" ht="18.75" x14ac:dyDescent="0.3">
      <c r="A9" s="12"/>
      <c r="B9" s="12"/>
      <c r="C9" s="12"/>
      <c r="D9" s="12"/>
      <c r="E9" s="12"/>
      <c r="F9" s="12"/>
    </row>
    <row r="10" spans="1:6" x14ac:dyDescent="0.2">
      <c r="A10" s="6"/>
      <c r="F10" s="28" t="s">
        <v>111</v>
      </c>
    </row>
    <row r="11" spans="1:6" s="1" customFormat="1" ht="123.75" customHeight="1" x14ac:dyDescent="0.2">
      <c r="A11" s="13" t="s">
        <v>0</v>
      </c>
      <c r="B11" s="14" t="s">
        <v>112</v>
      </c>
      <c r="C11" s="14" t="s">
        <v>139</v>
      </c>
      <c r="D11" s="15" t="s">
        <v>163</v>
      </c>
      <c r="E11" s="14" t="s">
        <v>164</v>
      </c>
      <c r="F11" s="26" t="s">
        <v>165</v>
      </c>
    </row>
    <row r="12" spans="1:6" s="1" customFormat="1" ht="30" customHeight="1" x14ac:dyDescent="0.2">
      <c r="A12" s="35" t="s">
        <v>107</v>
      </c>
      <c r="B12" s="36"/>
      <c r="C12" s="36"/>
      <c r="D12" s="36"/>
      <c r="E12" s="36"/>
      <c r="F12" s="37"/>
    </row>
    <row r="13" spans="1:6" ht="15.75" customHeight="1" x14ac:dyDescent="0.2">
      <c r="A13" s="2" t="s">
        <v>1</v>
      </c>
      <c r="B13" s="3" t="s">
        <v>2</v>
      </c>
      <c r="C13" s="20">
        <f>SUM(C14:C35)</f>
        <v>69223728</v>
      </c>
      <c r="D13" s="20">
        <f>SUM(D14:D35)</f>
        <v>53959466</v>
      </c>
      <c r="E13" s="20">
        <f>SUM(E14:E35)</f>
        <v>47732516.409999996</v>
      </c>
      <c r="F13" s="23">
        <f t="shared" ref="F13:F53" si="0">IF(D13=0,0,(E13/D13)*100)</f>
        <v>88.459949566587625</v>
      </c>
    </row>
    <row r="14" spans="1:6" ht="51" x14ac:dyDescent="0.2">
      <c r="A14" s="4" t="s">
        <v>3</v>
      </c>
      <c r="B14" s="5" t="s">
        <v>4</v>
      </c>
      <c r="C14" s="21">
        <v>46892890</v>
      </c>
      <c r="D14" s="21">
        <v>36018255</v>
      </c>
      <c r="E14" s="21">
        <v>35797314</v>
      </c>
      <c r="F14" s="24">
        <f t="shared" si="0"/>
        <v>99.386586051989468</v>
      </c>
    </row>
    <row r="15" spans="1:6" x14ac:dyDescent="0.2">
      <c r="A15" s="4" t="s">
        <v>5</v>
      </c>
      <c r="B15" s="5" t="s">
        <v>6</v>
      </c>
      <c r="C15" s="21">
        <v>995182</v>
      </c>
      <c r="D15" s="21">
        <v>797265</v>
      </c>
      <c r="E15" s="21">
        <v>656715</v>
      </c>
      <c r="F15" s="24">
        <f t="shared" si="0"/>
        <v>82.370980790577789</v>
      </c>
    </row>
    <row r="16" spans="1:6" x14ac:dyDescent="0.2">
      <c r="A16" s="27">
        <v>2010</v>
      </c>
      <c r="B16" s="5" t="s">
        <v>155</v>
      </c>
      <c r="C16" s="21">
        <v>60000</v>
      </c>
      <c r="D16" s="21">
        <v>60000</v>
      </c>
      <c r="E16" s="21">
        <v>60000</v>
      </c>
      <c r="F16" s="24">
        <f t="shared" si="0"/>
        <v>100</v>
      </c>
    </row>
    <row r="17" spans="1:6" x14ac:dyDescent="0.2">
      <c r="A17" s="4" t="s">
        <v>7</v>
      </c>
      <c r="B17" s="5" t="s">
        <v>8</v>
      </c>
      <c r="C17" s="21">
        <v>589500</v>
      </c>
      <c r="D17" s="21">
        <v>532000</v>
      </c>
      <c r="E17" s="21">
        <v>488159</v>
      </c>
      <c r="F17" s="24">
        <f>IF(D17=0,0,(E17/D17)*100)</f>
        <v>91.759210526315798</v>
      </c>
    </row>
    <row r="18" spans="1:6" ht="25.5" x14ac:dyDescent="0.2">
      <c r="A18" s="4" t="s">
        <v>9</v>
      </c>
      <c r="B18" s="5" t="s">
        <v>10</v>
      </c>
      <c r="C18" s="21">
        <v>449000</v>
      </c>
      <c r="D18" s="21">
        <v>312000</v>
      </c>
      <c r="E18" s="21">
        <v>236545.41</v>
      </c>
      <c r="F18" s="24">
        <f t="shared" si="0"/>
        <v>75.815836538461539</v>
      </c>
    </row>
    <row r="19" spans="1:6" ht="25.5" x14ac:dyDescent="0.2">
      <c r="A19" s="27">
        <v>2144</v>
      </c>
      <c r="B19" s="5" t="s">
        <v>140</v>
      </c>
      <c r="C19" s="21">
        <v>2683500</v>
      </c>
      <c r="D19" s="21">
        <v>2683500</v>
      </c>
      <c r="E19" s="21">
        <v>2373875</v>
      </c>
      <c r="F19" s="24">
        <f t="shared" si="0"/>
        <v>88.461896776597726</v>
      </c>
    </row>
    <row r="20" spans="1:6" ht="25.5" x14ac:dyDescent="0.2">
      <c r="A20" s="4" t="s">
        <v>11</v>
      </c>
      <c r="B20" s="5" t="s">
        <v>12</v>
      </c>
      <c r="C20" s="21">
        <v>5400000</v>
      </c>
      <c r="D20" s="21">
        <v>4920000</v>
      </c>
      <c r="E20" s="21">
        <v>4834114</v>
      </c>
      <c r="F20" s="24">
        <f t="shared" si="0"/>
        <v>98.254349593495931</v>
      </c>
    </row>
    <row r="21" spans="1:6" x14ac:dyDescent="0.2">
      <c r="A21" s="4" t="s">
        <v>13</v>
      </c>
      <c r="B21" s="5" t="s">
        <v>14</v>
      </c>
      <c r="C21" s="21">
        <v>2450000</v>
      </c>
      <c r="D21" s="21">
        <v>1570000</v>
      </c>
      <c r="E21" s="21">
        <v>1178927</v>
      </c>
      <c r="F21" s="24">
        <f t="shared" si="0"/>
        <v>75.09089171974523</v>
      </c>
    </row>
    <row r="22" spans="1:6" ht="25.5" x14ac:dyDescent="0.2">
      <c r="A22" s="4" t="s">
        <v>15</v>
      </c>
      <c r="B22" s="5" t="s">
        <v>16</v>
      </c>
      <c r="C22" s="21">
        <v>300000</v>
      </c>
      <c r="D22" s="21">
        <v>279000</v>
      </c>
      <c r="E22" s="21">
        <v>164084</v>
      </c>
      <c r="F22" s="24">
        <f t="shared" si="0"/>
        <v>58.811469534050175</v>
      </c>
    </row>
    <row r="23" spans="1:6" x14ac:dyDescent="0.2">
      <c r="A23" s="4" t="s">
        <v>17</v>
      </c>
      <c r="B23" s="5" t="s">
        <v>18</v>
      </c>
      <c r="C23" s="21">
        <v>900000</v>
      </c>
      <c r="D23" s="21">
        <v>812790</v>
      </c>
      <c r="E23" s="21">
        <v>101925</v>
      </c>
      <c r="F23" s="24">
        <f t="shared" si="0"/>
        <v>12.540139519433064</v>
      </c>
    </row>
    <row r="24" spans="1:6" x14ac:dyDescent="0.2">
      <c r="A24" s="4" t="s">
        <v>19</v>
      </c>
      <c r="B24" s="5" t="s">
        <v>20</v>
      </c>
      <c r="C24" s="21">
        <v>1715430</v>
      </c>
      <c r="D24" s="21">
        <v>905430</v>
      </c>
      <c r="E24" s="21">
        <v>53000</v>
      </c>
      <c r="F24" s="24">
        <f t="shared" si="0"/>
        <v>5.853572335796251</v>
      </c>
    </row>
    <row r="25" spans="1:6" x14ac:dyDescent="0.2">
      <c r="A25" s="27">
        <v>7610</v>
      </c>
      <c r="B25" s="5" t="s">
        <v>141</v>
      </c>
      <c r="C25" s="21">
        <v>100000</v>
      </c>
      <c r="D25" s="21">
        <v>100000</v>
      </c>
      <c r="E25" s="21">
        <v>20000</v>
      </c>
      <c r="F25" s="24">
        <f t="shared" si="0"/>
        <v>20</v>
      </c>
    </row>
    <row r="26" spans="1:6" x14ac:dyDescent="0.2">
      <c r="A26" s="4" t="s">
        <v>21</v>
      </c>
      <c r="B26" s="5" t="s">
        <v>22</v>
      </c>
      <c r="C26" s="21">
        <v>210800</v>
      </c>
      <c r="D26" s="21">
        <v>165800</v>
      </c>
      <c r="E26" s="21">
        <v>56300</v>
      </c>
      <c r="F26" s="24">
        <f t="shared" si="0"/>
        <v>33.95657418576598</v>
      </c>
    </row>
    <row r="27" spans="1:6" x14ac:dyDescent="0.2">
      <c r="A27" s="4" t="s">
        <v>23</v>
      </c>
      <c r="B27" s="5" t="s">
        <v>24</v>
      </c>
      <c r="C27" s="21">
        <v>2600000</v>
      </c>
      <c r="D27" s="21">
        <v>1410000</v>
      </c>
      <c r="E27" s="21">
        <v>91488</v>
      </c>
      <c r="F27" s="24">
        <f t="shared" si="0"/>
        <v>6.488510638297873</v>
      </c>
    </row>
    <row r="28" spans="1:6" x14ac:dyDescent="0.2">
      <c r="A28" s="4" t="s">
        <v>25</v>
      </c>
      <c r="B28" s="5" t="s">
        <v>26</v>
      </c>
      <c r="C28" s="21">
        <v>652426</v>
      </c>
      <c r="D28" s="21">
        <v>652426</v>
      </c>
      <c r="E28" s="21">
        <v>222630</v>
      </c>
      <c r="F28" s="24">
        <f t="shared" si="0"/>
        <v>34.123410164524401</v>
      </c>
    </row>
    <row r="29" spans="1:6" ht="25.5" hidden="1" x14ac:dyDescent="0.2">
      <c r="A29" s="4" t="s">
        <v>27</v>
      </c>
      <c r="B29" s="5" t="s">
        <v>28</v>
      </c>
      <c r="C29" s="21"/>
      <c r="D29" s="21"/>
      <c r="E29" s="21"/>
      <c r="F29" s="24">
        <f t="shared" si="0"/>
        <v>0</v>
      </c>
    </row>
    <row r="30" spans="1:6" x14ac:dyDescent="0.2">
      <c r="A30" s="4" t="s">
        <v>29</v>
      </c>
      <c r="B30" s="5" t="s">
        <v>30</v>
      </c>
      <c r="C30" s="21">
        <v>240000</v>
      </c>
      <c r="D30" s="21">
        <v>240000</v>
      </c>
      <c r="E30" s="21">
        <v>89322</v>
      </c>
      <c r="F30" s="24">
        <f t="shared" si="0"/>
        <v>37.217500000000001</v>
      </c>
    </row>
    <row r="31" spans="1:6" x14ac:dyDescent="0.2">
      <c r="A31" s="4" t="s">
        <v>31</v>
      </c>
      <c r="B31" s="5" t="s">
        <v>32</v>
      </c>
      <c r="C31" s="21">
        <v>850000</v>
      </c>
      <c r="D31" s="21">
        <v>577000</v>
      </c>
      <c r="E31" s="21">
        <v>339007</v>
      </c>
      <c r="F31" s="24">
        <f t="shared" si="0"/>
        <v>58.753379549393415</v>
      </c>
    </row>
    <row r="32" spans="1:6" ht="25.5" x14ac:dyDescent="0.2">
      <c r="A32" s="4" t="s">
        <v>33</v>
      </c>
      <c r="B32" s="5" t="s">
        <v>34</v>
      </c>
      <c r="C32" s="21">
        <v>35000</v>
      </c>
      <c r="D32" s="21">
        <v>35000</v>
      </c>
      <c r="E32" s="21">
        <v>24067</v>
      </c>
      <c r="F32" s="24">
        <f t="shared" si="0"/>
        <v>68.762857142857143</v>
      </c>
    </row>
    <row r="33" spans="1:6" x14ac:dyDescent="0.2">
      <c r="A33" s="4" t="s">
        <v>35</v>
      </c>
      <c r="B33" s="5" t="s">
        <v>36</v>
      </c>
      <c r="C33" s="21">
        <v>2100000</v>
      </c>
      <c r="D33" s="21">
        <v>1889000</v>
      </c>
      <c r="E33" s="21">
        <v>945044</v>
      </c>
      <c r="F33" s="24">
        <f t="shared" si="0"/>
        <v>50.028798305982001</v>
      </c>
    </row>
    <row r="34" spans="1:6" ht="38.25" hidden="1" x14ac:dyDescent="0.2">
      <c r="A34" s="4" t="s">
        <v>37</v>
      </c>
      <c r="B34" s="5" t="s">
        <v>38</v>
      </c>
      <c r="C34" s="21"/>
      <c r="D34" s="21"/>
      <c r="E34" s="21"/>
      <c r="F34" s="24">
        <f t="shared" si="0"/>
        <v>0</v>
      </c>
    </row>
    <row r="35" spans="1:6" ht="38.25" hidden="1" x14ac:dyDescent="0.2">
      <c r="A35" s="4" t="s">
        <v>39</v>
      </c>
      <c r="B35" s="5" t="s">
        <v>40</v>
      </c>
      <c r="C35" s="21"/>
      <c r="D35" s="21"/>
      <c r="E35" s="21"/>
      <c r="F35" s="24">
        <f t="shared" si="0"/>
        <v>0</v>
      </c>
    </row>
    <row r="36" spans="1:6" ht="18" customHeight="1" x14ac:dyDescent="0.2">
      <c r="A36" s="2" t="s">
        <v>41</v>
      </c>
      <c r="B36" s="3" t="s">
        <v>42</v>
      </c>
      <c r="C36" s="20">
        <f>SUM(C37:C51)</f>
        <v>367304273</v>
      </c>
      <c r="D36" s="20">
        <f>SUM(D37:D51)</f>
        <v>273634153</v>
      </c>
      <c r="E36" s="20">
        <f>SUM(E37:E51)</f>
        <v>268450106</v>
      </c>
      <c r="F36" s="23">
        <f t="shared" si="0"/>
        <v>98.105482468776472</v>
      </c>
    </row>
    <row r="37" spans="1:6" ht="25.5" x14ac:dyDescent="0.2">
      <c r="A37" s="4" t="s">
        <v>43</v>
      </c>
      <c r="B37" s="5" t="s">
        <v>44</v>
      </c>
      <c r="C37" s="21">
        <v>2142253</v>
      </c>
      <c r="D37" s="21">
        <v>1592540</v>
      </c>
      <c r="E37" s="21">
        <v>1527353</v>
      </c>
      <c r="F37" s="24">
        <f t="shared" si="0"/>
        <v>95.90672761751668</v>
      </c>
    </row>
    <row r="38" spans="1:6" x14ac:dyDescent="0.2">
      <c r="A38" s="4" t="s">
        <v>45</v>
      </c>
      <c r="B38" s="5" t="s">
        <v>46</v>
      </c>
      <c r="C38" s="21">
        <v>106586575</v>
      </c>
      <c r="D38" s="21">
        <v>78238075</v>
      </c>
      <c r="E38" s="21">
        <v>76906486</v>
      </c>
      <c r="F38" s="24">
        <f t="shared" si="0"/>
        <v>98.29802944410379</v>
      </c>
    </row>
    <row r="39" spans="1:6" ht="25.5" x14ac:dyDescent="0.2">
      <c r="A39" s="4" t="s">
        <v>142</v>
      </c>
      <c r="B39" s="5" t="s">
        <v>143</v>
      </c>
      <c r="C39" s="21">
        <v>71226197</v>
      </c>
      <c r="D39" s="21">
        <v>52230097</v>
      </c>
      <c r="E39" s="21">
        <v>50568427</v>
      </c>
      <c r="F39" s="24">
        <f t="shared" si="0"/>
        <v>96.818558464480745</v>
      </c>
    </row>
    <row r="40" spans="1:6" ht="25.5" x14ac:dyDescent="0.2">
      <c r="A40" s="27">
        <v>1031</v>
      </c>
      <c r="B40" s="30" t="s">
        <v>144</v>
      </c>
      <c r="C40" s="21">
        <v>158652700</v>
      </c>
      <c r="D40" s="21">
        <v>118981900</v>
      </c>
      <c r="E40" s="21">
        <v>118924255</v>
      </c>
      <c r="F40" s="24">
        <f t="shared" si="0"/>
        <v>99.951551454464919</v>
      </c>
    </row>
    <row r="41" spans="1:6" ht="38.25" x14ac:dyDescent="0.2">
      <c r="A41" s="27">
        <v>1041</v>
      </c>
      <c r="B41" s="30" t="s">
        <v>145</v>
      </c>
      <c r="C41" s="21">
        <v>3924613</v>
      </c>
      <c r="D41" s="21">
        <v>3924613</v>
      </c>
      <c r="E41" s="21">
        <v>3924613</v>
      </c>
      <c r="F41" s="24">
        <f t="shared" si="0"/>
        <v>100</v>
      </c>
    </row>
    <row r="42" spans="1:6" ht="25.5" x14ac:dyDescent="0.2">
      <c r="A42" s="4" t="s">
        <v>146</v>
      </c>
      <c r="B42" s="5" t="s">
        <v>47</v>
      </c>
      <c r="C42" s="21">
        <v>10862409</v>
      </c>
      <c r="D42" s="21">
        <v>8177259</v>
      </c>
      <c r="E42" s="21">
        <v>7944347</v>
      </c>
      <c r="F42" s="24">
        <f t="shared" si="0"/>
        <v>97.151710615990027</v>
      </c>
    </row>
    <row r="43" spans="1:6" ht="25.5" x14ac:dyDescent="0.2">
      <c r="A43" s="27">
        <v>1120</v>
      </c>
      <c r="B43" s="5" t="s">
        <v>48</v>
      </c>
      <c r="C43" s="21">
        <v>25000</v>
      </c>
      <c r="D43" s="21"/>
      <c r="E43" s="21"/>
      <c r="F43" s="24"/>
    </row>
    <row r="44" spans="1:6" x14ac:dyDescent="0.2">
      <c r="A44" s="4" t="s">
        <v>147</v>
      </c>
      <c r="B44" s="5" t="s">
        <v>49</v>
      </c>
      <c r="C44" s="21">
        <v>7817091</v>
      </c>
      <c r="D44" s="21">
        <v>5836786</v>
      </c>
      <c r="E44" s="21">
        <v>5523026</v>
      </c>
      <c r="F44" s="24">
        <f t="shared" si="0"/>
        <v>94.624438860701758</v>
      </c>
    </row>
    <row r="45" spans="1:6" x14ac:dyDescent="0.2">
      <c r="A45" s="27">
        <v>1142</v>
      </c>
      <c r="B45" s="5" t="s">
        <v>50</v>
      </c>
      <c r="C45" s="21">
        <v>859800</v>
      </c>
      <c r="D45" s="21">
        <v>677800</v>
      </c>
      <c r="E45" s="21">
        <v>559291</v>
      </c>
      <c r="F45" s="24">
        <f t="shared" si="0"/>
        <v>82.515638831513712</v>
      </c>
    </row>
    <row r="46" spans="1:6" ht="25.5" x14ac:dyDescent="0.2">
      <c r="A46" s="4" t="s">
        <v>148</v>
      </c>
      <c r="B46" s="5" t="s">
        <v>149</v>
      </c>
      <c r="C46" s="21">
        <v>158107</v>
      </c>
      <c r="D46" s="21">
        <v>110084</v>
      </c>
      <c r="E46" s="21">
        <v>752</v>
      </c>
      <c r="F46" s="24">
        <f t="shared" si="0"/>
        <v>0.68311471240143895</v>
      </c>
    </row>
    <row r="47" spans="1:6" ht="25.5" x14ac:dyDescent="0.2">
      <c r="A47" s="27">
        <v>1152</v>
      </c>
      <c r="B47" s="5" t="s">
        <v>150</v>
      </c>
      <c r="C47" s="21">
        <v>1749200</v>
      </c>
      <c r="D47" s="21">
        <v>1313000</v>
      </c>
      <c r="E47" s="21">
        <v>1233700</v>
      </c>
      <c r="F47" s="24">
        <f t="shared" si="0"/>
        <v>93.96039603960395</v>
      </c>
    </row>
    <row r="48" spans="1:6" ht="25.5" x14ac:dyDescent="0.2">
      <c r="A48" s="4" t="s">
        <v>151</v>
      </c>
      <c r="B48" s="5" t="s">
        <v>152</v>
      </c>
      <c r="C48" s="21">
        <v>1667528</v>
      </c>
      <c r="D48" s="21">
        <v>1125899</v>
      </c>
      <c r="E48" s="21">
        <v>875668</v>
      </c>
      <c r="F48" s="24">
        <f t="shared" si="0"/>
        <v>77.775004685144935</v>
      </c>
    </row>
    <row r="49" spans="1:6" ht="51" x14ac:dyDescent="0.2">
      <c r="A49" s="27">
        <v>1181</v>
      </c>
      <c r="B49" s="5" t="s">
        <v>166</v>
      </c>
      <c r="C49" s="21">
        <v>158300</v>
      </c>
      <c r="D49" s="21">
        <v>138300</v>
      </c>
      <c r="E49" s="21"/>
      <c r="F49" s="24"/>
    </row>
    <row r="50" spans="1:6" ht="51" x14ac:dyDescent="0.2">
      <c r="A50" s="27">
        <v>1182</v>
      </c>
      <c r="B50" s="5" t="s">
        <v>167</v>
      </c>
      <c r="C50" s="21">
        <v>727500</v>
      </c>
      <c r="D50" s="21">
        <v>727500</v>
      </c>
      <c r="E50" s="21"/>
      <c r="F50" s="24"/>
    </row>
    <row r="51" spans="1:6" ht="38.25" x14ac:dyDescent="0.2">
      <c r="A51" s="27">
        <v>1200</v>
      </c>
      <c r="B51" s="5" t="s">
        <v>153</v>
      </c>
      <c r="C51" s="21">
        <v>747000</v>
      </c>
      <c r="D51" s="21">
        <v>560300</v>
      </c>
      <c r="E51" s="21">
        <v>462188</v>
      </c>
      <c r="F51" s="24">
        <f t="shared" si="0"/>
        <v>82.48938068891664</v>
      </c>
    </row>
    <row r="52" spans="1:6" ht="18" customHeight="1" x14ac:dyDescent="0.2">
      <c r="A52" s="2" t="s">
        <v>51</v>
      </c>
      <c r="B52" s="3" t="s">
        <v>52</v>
      </c>
      <c r="C52" s="20">
        <f>SUM(C53:C64)</f>
        <v>33304124</v>
      </c>
      <c r="D52" s="20">
        <f t="shared" ref="D52:E52" si="1">SUM(D53:D64)</f>
        <v>24909582</v>
      </c>
      <c r="E52" s="20">
        <f t="shared" si="1"/>
        <v>22778621</v>
      </c>
      <c r="F52" s="23">
        <f t="shared" si="0"/>
        <v>91.445215740673618</v>
      </c>
    </row>
    <row r="53" spans="1:6" ht="25.5" x14ac:dyDescent="0.2">
      <c r="A53" s="4" t="s">
        <v>43</v>
      </c>
      <c r="B53" s="5" t="s">
        <v>44</v>
      </c>
      <c r="C53" s="21">
        <v>12469497</v>
      </c>
      <c r="D53" s="21">
        <v>9348746</v>
      </c>
      <c r="E53" s="21">
        <v>9033071</v>
      </c>
      <c r="F53" s="24">
        <f t="shared" si="0"/>
        <v>96.62334392227578</v>
      </c>
    </row>
    <row r="54" spans="1:6" ht="25.5" x14ac:dyDescent="0.2">
      <c r="A54" s="4" t="s">
        <v>53</v>
      </c>
      <c r="B54" s="5" t="s">
        <v>54</v>
      </c>
      <c r="C54" s="21">
        <v>2500000</v>
      </c>
      <c r="D54" s="21">
        <v>1978950</v>
      </c>
      <c r="E54" s="21">
        <v>1430919</v>
      </c>
      <c r="F54" s="24">
        <f t="shared" ref="F54:F86" si="2">IF(D54=0,0,(E54/D54)*100)</f>
        <v>72.306980974759341</v>
      </c>
    </row>
    <row r="55" spans="1:6" ht="25.5" x14ac:dyDescent="0.2">
      <c r="A55" s="4" t="s">
        <v>55</v>
      </c>
      <c r="B55" s="5" t="s">
        <v>56</v>
      </c>
      <c r="C55" s="21">
        <v>400000</v>
      </c>
      <c r="D55" s="21">
        <v>300000</v>
      </c>
      <c r="E55" s="21">
        <v>266000</v>
      </c>
      <c r="F55" s="24">
        <f t="shared" si="2"/>
        <v>88.666666666666671</v>
      </c>
    </row>
    <row r="56" spans="1:6" ht="25.5" x14ac:dyDescent="0.2">
      <c r="A56" s="4" t="s">
        <v>57</v>
      </c>
      <c r="B56" s="5" t="s">
        <v>58</v>
      </c>
      <c r="C56" s="21">
        <v>73700</v>
      </c>
      <c r="D56" s="21">
        <v>55200</v>
      </c>
      <c r="E56" s="21">
        <v>45767</v>
      </c>
      <c r="F56" s="24">
        <f t="shared" si="2"/>
        <v>82.911231884057969</v>
      </c>
    </row>
    <row r="57" spans="1:6" ht="25.5" x14ac:dyDescent="0.2">
      <c r="A57" s="4" t="s">
        <v>59</v>
      </c>
      <c r="B57" s="5" t="s">
        <v>60</v>
      </c>
      <c r="C57" s="21">
        <v>74600</v>
      </c>
      <c r="D57" s="21">
        <v>54400</v>
      </c>
      <c r="E57" s="21">
        <v>10560</v>
      </c>
      <c r="F57" s="24">
        <f t="shared" si="2"/>
        <v>19.411764705882355</v>
      </c>
    </row>
    <row r="58" spans="1:6" ht="38.25" x14ac:dyDescent="0.2">
      <c r="A58" s="4" t="s">
        <v>61</v>
      </c>
      <c r="B58" s="5" t="s">
        <v>62</v>
      </c>
      <c r="C58" s="21">
        <v>1438000</v>
      </c>
      <c r="D58" s="21">
        <v>977544</v>
      </c>
      <c r="E58" s="21">
        <v>445413</v>
      </c>
      <c r="F58" s="24">
        <f t="shared" si="2"/>
        <v>45.564496329576983</v>
      </c>
    </row>
    <row r="59" spans="1:6" ht="25.5" x14ac:dyDescent="0.2">
      <c r="A59" s="4" t="s">
        <v>63</v>
      </c>
      <c r="B59" s="5" t="s">
        <v>64</v>
      </c>
      <c r="C59" s="21">
        <v>11837854</v>
      </c>
      <c r="D59" s="21">
        <v>8404206</v>
      </c>
      <c r="E59" s="21">
        <v>8178576</v>
      </c>
      <c r="F59" s="24">
        <f t="shared" si="2"/>
        <v>97.315272852664492</v>
      </c>
    </row>
    <row r="60" spans="1:6" ht="55.5" customHeight="1" x14ac:dyDescent="0.2">
      <c r="A60" s="27">
        <v>3140</v>
      </c>
      <c r="B60" s="5" t="s">
        <v>160</v>
      </c>
      <c r="C60" s="21">
        <v>324340</v>
      </c>
      <c r="D60" s="21">
        <v>324340</v>
      </c>
      <c r="E60" s="21">
        <v>324340</v>
      </c>
      <c r="F60" s="24">
        <f t="shared" si="2"/>
        <v>100</v>
      </c>
    </row>
    <row r="61" spans="1:6" ht="51" x14ac:dyDescent="0.2">
      <c r="A61" s="4" t="s">
        <v>65</v>
      </c>
      <c r="B61" s="5" t="s">
        <v>66</v>
      </c>
      <c r="C61" s="21">
        <v>583000</v>
      </c>
      <c r="D61" s="21">
        <v>506500</v>
      </c>
      <c r="E61" s="21">
        <v>498947</v>
      </c>
      <c r="F61" s="24">
        <f t="shared" si="2"/>
        <v>98.508785784797624</v>
      </c>
    </row>
    <row r="62" spans="1:6" ht="25.5" x14ac:dyDescent="0.2">
      <c r="A62" s="4" t="s">
        <v>67</v>
      </c>
      <c r="B62" s="5" t="s">
        <v>68</v>
      </c>
      <c r="C62" s="21">
        <v>3303133</v>
      </c>
      <c r="D62" s="21">
        <v>2659696</v>
      </c>
      <c r="E62" s="21">
        <v>2245028</v>
      </c>
      <c r="F62" s="24">
        <f t="shared" si="2"/>
        <v>84.409195637396152</v>
      </c>
    </row>
    <row r="63" spans="1:6" ht="25.5" hidden="1" x14ac:dyDescent="0.2">
      <c r="A63" s="4" t="s">
        <v>27</v>
      </c>
      <c r="B63" s="5" t="s">
        <v>28</v>
      </c>
      <c r="C63" s="21"/>
      <c r="D63" s="21"/>
      <c r="E63" s="21"/>
      <c r="F63" s="24">
        <f t="shared" si="2"/>
        <v>0</v>
      </c>
    </row>
    <row r="64" spans="1:6" ht="38.25" x14ac:dyDescent="0.2">
      <c r="A64" s="27">
        <v>8751</v>
      </c>
      <c r="B64" s="5" t="s">
        <v>161</v>
      </c>
      <c r="C64" s="21">
        <v>300000</v>
      </c>
      <c r="D64" s="21">
        <v>300000</v>
      </c>
      <c r="E64" s="21">
        <v>300000</v>
      </c>
      <c r="F64" s="24">
        <f t="shared" si="2"/>
        <v>100</v>
      </c>
    </row>
    <row r="65" spans="1:6" ht="18" customHeight="1" x14ac:dyDescent="0.2">
      <c r="A65" s="2" t="s">
        <v>69</v>
      </c>
      <c r="B65" s="3" t="s">
        <v>70</v>
      </c>
      <c r="C65" s="20">
        <f>SUM(C66:C72)</f>
        <v>44691611</v>
      </c>
      <c r="D65" s="20">
        <f t="shared" ref="D65:E65" si="3">SUM(D66:D72)</f>
        <v>33179072</v>
      </c>
      <c r="E65" s="20">
        <f t="shared" si="3"/>
        <v>30427277</v>
      </c>
      <c r="F65" s="23">
        <f t="shared" si="2"/>
        <v>91.706232772272827</v>
      </c>
    </row>
    <row r="66" spans="1:6" ht="25.5" x14ac:dyDescent="0.2">
      <c r="A66" s="4" t="s">
        <v>43</v>
      </c>
      <c r="B66" s="5" t="s">
        <v>44</v>
      </c>
      <c r="C66" s="21">
        <v>1601245</v>
      </c>
      <c r="D66" s="21">
        <v>1240018</v>
      </c>
      <c r="E66" s="21">
        <v>1233094</v>
      </c>
      <c r="F66" s="24">
        <f t="shared" si="2"/>
        <v>99.441621008727282</v>
      </c>
    </row>
    <row r="67" spans="1:6" x14ac:dyDescent="0.2">
      <c r="A67" s="27">
        <v>1080</v>
      </c>
      <c r="B67" s="5" t="s">
        <v>71</v>
      </c>
      <c r="C67" s="21">
        <v>23526484</v>
      </c>
      <c r="D67" s="21">
        <v>17347144</v>
      </c>
      <c r="E67" s="21">
        <v>16681229</v>
      </c>
      <c r="F67" s="24">
        <f t="shared" si="2"/>
        <v>96.16124129712648</v>
      </c>
    </row>
    <row r="68" spans="1:6" x14ac:dyDescent="0.2">
      <c r="A68" s="4" t="s">
        <v>72</v>
      </c>
      <c r="B68" s="5" t="s">
        <v>73</v>
      </c>
      <c r="C68" s="21">
        <v>6633808</v>
      </c>
      <c r="D68" s="21">
        <v>4844748</v>
      </c>
      <c r="E68" s="21">
        <v>3823095</v>
      </c>
      <c r="F68" s="24">
        <f t="shared" si="2"/>
        <v>78.912153944849138</v>
      </c>
    </row>
    <row r="69" spans="1:6" x14ac:dyDescent="0.2">
      <c r="A69" s="4" t="s">
        <v>74</v>
      </c>
      <c r="B69" s="5" t="s">
        <v>75</v>
      </c>
      <c r="C69" s="21">
        <v>2102479</v>
      </c>
      <c r="D69" s="21">
        <v>1554361</v>
      </c>
      <c r="E69" s="21">
        <v>1412263</v>
      </c>
      <c r="F69" s="24">
        <f t="shared" si="2"/>
        <v>90.858108251558036</v>
      </c>
    </row>
    <row r="70" spans="1:6" ht="25.5" x14ac:dyDescent="0.2">
      <c r="A70" s="4" t="s">
        <v>76</v>
      </c>
      <c r="B70" s="5" t="s">
        <v>77</v>
      </c>
      <c r="C70" s="21">
        <v>8016842</v>
      </c>
      <c r="D70" s="21">
        <v>5921262</v>
      </c>
      <c r="E70" s="21">
        <v>5243391</v>
      </c>
      <c r="F70" s="24">
        <f t="shared" si="2"/>
        <v>88.551916804221804</v>
      </c>
    </row>
    <row r="71" spans="1:6" ht="25.5" x14ac:dyDescent="0.2">
      <c r="A71" s="4" t="s">
        <v>78</v>
      </c>
      <c r="B71" s="5" t="s">
        <v>79</v>
      </c>
      <c r="C71" s="21">
        <v>1385753</v>
      </c>
      <c r="D71" s="21">
        <v>1053539</v>
      </c>
      <c r="E71" s="21">
        <v>1033429</v>
      </c>
      <c r="F71" s="24">
        <f t="shared" si="2"/>
        <v>98.091195484932214</v>
      </c>
    </row>
    <row r="72" spans="1:6" x14ac:dyDescent="0.2">
      <c r="A72" s="4" t="s">
        <v>80</v>
      </c>
      <c r="B72" s="5" t="s">
        <v>81</v>
      </c>
      <c r="C72" s="21">
        <v>1425000</v>
      </c>
      <c r="D72" s="21">
        <v>1218000</v>
      </c>
      <c r="E72" s="21">
        <v>1000776</v>
      </c>
      <c r="F72" s="24">
        <f t="shared" si="2"/>
        <v>82.16551724137932</v>
      </c>
    </row>
    <row r="73" spans="1:6" ht="18" customHeight="1" x14ac:dyDescent="0.2">
      <c r="A73" s="2" t="s">
        <v>82</v>
      </c>
      <c r="B73" s="3" t="s">
        <v>83</v>
      </c>
      <c r="C73" s="20">
        <f>SUM(C74:C80)</f>
        <v>15125910</v>
      </c>
      <c r="D73" s="20">
        <f>SUM(D74:D80)</f>
        <v>11302352</v>
      </c>
      <c r="E73" s="20">
        <f>SUM(E74:E80)</f>
        <v>10323394</v>
      </c>
      <c r="F73" s="23">
        <f t="shared" si="2"/>
        <v>91.338457694469255</v>
      </c>
    </row>
    <row r="74" spans="1:6" ht="25.5" x14ac:dyDescent="0.2">
      <c r="A74" s="4" t="s">
        <v>43</v>
      </c>
      <c r="B74" s="5" t="s">
        <v>44</v>
      </c>
      <c r="C74" s="21">
        <v>1362796</v>
      </c>
      <c r="D74" s="21">
        <v>1035393</v>
      </c>
      <c r="E74" s="21">
        <v>988290</v>
      </c>
      <c r="F74" s="24">
        <f t="shared" si="2"/>
        <v>95.450712917703711</v>
      </c>
    </row>
    <row r="75" spans="1:6" ht="25.5" x14ac:dyDescent="0.2">
      <c r="A75" s="4" t="s">
        <v>84</v>
      </c>
      <c r="B75" s="5" t="s">
        <v>85</v>
      </c>
      <c r="C75" s="21">
        <v>200000</v>
      </c>
      <c r="D75" s="21">
        <v>162800</v>
      </c>
      <c r="E75" s="21">
        <v>157935</v>
      </c>
      <c r="F75" s="24">
        <f t="shared" si="2"/>
        <v>97.011670761670771</v>
      </c>
    </row>
    <row r="76" spans="1:6" ht="25.5" x14ac:dyDescent="0.2">
      <c r="A76" s="4" t="s">
        <v>86</v>
      </c>
      <c r="B76" s="5" t="s">
        <v>87</v>
      </c>
      <c r="C76" s="21">
        <v>50000</v>
      </c>
      <c r="D76" s="21">
        <v>40400</v>
      </c>
      <c r="E76" s="21">
        <v>38350</v>
      </c>
      <c r="F76" s="24">
        <f t="shared" si="2"/>
        <v>94.925742574257427</v>
      </c>
    </row>
    <row r="77" spans="1:6" ht="25.5" x14ac:dyDescent="0.2">
      <c r="A77" s="4" t="s">
        <v>88</v>
      </c>
      <c r="B77" s="5" t="s">
        <v>89</v>
      </c>
      <c r="C77" s="21">
        <v>10224584</v>
      </c>
      <c r="D77" s="21">
        <v>7493162</v>
      </c>
      <c r="E77" s="21">
        <v>7058749</v>
      </c>
      <c r="F77" s="24">
        <f t="shared" si="2"/>
        <v>94.202540929983897</v>
      </c>
    </row>
    <row r="78" spans="1:6" ht="38.25" hidden="1" x14ac:dyDescent="0.2">
      <c r="A78" s="4" t="s">
        <v>90</v>
      </c>
      <c r="B78" s="5" t="s">
        <v>91</v>
      </c>
      <c r="C78" s="21"/>
      <c r="D78" s="21"/>
      <c r="E78" s="21"/>
      <c r="F78" s="24">
        <f t="shared" si="2"/>
        <v>0</v>
      </c>
    </row>
    <row r="79" spans="1:6" ht="25.5" x14ac:dyDescent="0.2">
      <c r="A79" s="4" t="s">
        <v>92</v>
      </c>
      <c r="B79" s="5" t="s">
        <v>93</v>
      </c>
      <c r="C79" s="21">
        <v>2850000</v>
      </c>
      <c r="D79" s="21">
        <v>2244060</v>
      </c>
      <c r="E79" s="21">
        <v>1780368</v>
      </c>
      <c r="F79" s="24">
        <f t="shared" si="2"/>
        <v>79.336916125237295</v>
      </c>
    </row>
    <row r="80" spans="1:6" x14ac:dyDescent="0.2">
      <c r="A80" s="4" t="s">
        <v>94</v>
      </c>
      <c r="B80" s="5" t="s">
        <v>95</v>
      </c>
      <c r="C80" s="21">
        <v>438530</v>
      </c>
      <c r="D80" s="21">
        <v>326537</v>
      </c>
      <c r="E80" s="21">
        <v>299702</v>
      </c>
      <c r="F80" s="24">
        <f t="shared" si="2"/>
        <v>91.781942015759327</v>
      </c>
    </row>
    <row r="81" spans="1:6" ht="18.75" customHeight="1" x14ac:dyDescent="0.2">
      <c r="A81" s="2" t="s">
        <v>96</v>
      </c>
      <c r="B81" s="3" t="s">
        <v>97</v>
      </c>
      <c r="C81" s="20">
        <f>SUM(C82:C84)</f>
        <v>55738848</v>
      </c>
      <c r="D81" s="20">
        <f t="shared" ref="D81:E81" si="4">SUM(D82:D84)</f>
        <v>43576877</v>
      </c>
      <c r="E81" s="20">
        <f t="shared" si="4"/>
        <v>38766141</v>
      </c>
      <c r="F81" s="23">
        <f t="shared" si="2"/>
        <v>88.960347020737629</v>
      </c>
    </row>
    <row r="82" spans="1:6" ht="25.5" x14ac:dyDescent="0.2">
      <c r="A82" s="4" t="s">
        <v>43</v>
      </c>
      <c r="B82" s="5" t="s">
        <v>44</v>
      </c>
      <c r="C82" s="21">
        <v>4381690</v>
      </c>
      <c r="D82" s="21">
        <v>3393481</v>
      </c>
      <c r="E82" s="21">
        <v>3178984</v>
      </c>
      <c r="F82" s="24">
        <f t="shared" si="2"/>
        <v>93.679145396717999</v>
      </c>
    </row>
    <row r="83" spans="1:6" x14ac:dyDescent="0.2">
      <c r="A83" s="4" t="s">
        <v>98</v>
      </c>
      <c r="B83" s="5" t="s">
        <v>99</v>
      </c>
      <c r="C83" s="21">
        <v>51032158</v>
      </c>
      <c r="D83" s="21">
        <v>39936296</v>
      </c>
      <c r="E83" s="21">
        <v>35524957</v>
      </c>
      <c r="F83" s="24">
        <f t="shared" si="2"/>
        <v>88.954060737129964</v>
      </c>
    </row>
    <row r="84" spans="1:6" x14ac:dyDescent="0.2">
      <c r="A84" s="4" t="s">
        <v>17</v>
      </c>
      <c r="B84" s="5" t="s">
        <v>18</v>
      </c>
      <c r="C84" s="21">
        <v>325000</v>
      </c>
      <c r="D84" s="21">
        <v>247100</v>
      </c>
      <c r="E84" s="21">
        <v>62200</v>
      </c>
      <c r="F84" s="24">
        <f t="shared" si="2"/>
        <v>25.171995143666532</v>
      </c>
    </row>
    <row r="85" spans="1:6" ht="18" customHeight="1" x14ac:dyDescent="0.2">
      <c r="A85" s="2" t="s">
        <v>100</v>
      </c>
      <c r="B85" s="3" t="s">
        <v>101</v>
      </c>
      <c r="C85" s="20">
        <f>SUM(C86:C88)</f>
        <v>5756920</v>
      </c>
      <c r="D85" s="20">
        <f>SUM(D86:D88)</f>
        <v>4332876</v>
      </c>
      <c r="E85" s="20">
        <f>SUM(E86:E88)</f>
        <v>3036848</v>
      </c>
      <c r="F85" s="23">
        <f t="shared" si="2"/>
        <v>70.088504725267924</v>
      </c>
    </row>
    <row r="86" spans="1:6" ht="25.5" x14ac:dyDescent="0.2">
      <c r="A86" s="4" t="s">
        <v>43</v>
      </c>
      <c r="B86" s="5" t="s">
        <v>44</v>
      </c>
      <c r="C86" s="21">
        <v>3848580</v>
      </c>
      <c r="D86" s="21">
        <v>2934536</v>
      </c>
      <c r="E86" s="21">
        <v>2753508</v>
      </c>
      <c r="F86" s="24">
        <f t="shared" si="2"/>
        <v>93.831120149829488</v>
      </c>
    </row>
    <row r="87" spans="1:6" x14ac:dyDescent="0.2">
      <c r="A87" s="4" t="s">
        <v>154</v>
      </c>
      <c r="B87" s="5" t="s">
        <v>102</v>
      </c>
      <c r="C87" s="21">
        <v>1600000</v>
      </c>
      <c r="D87" s="21">
        <v>1100000</v>
      </c>
      <c r="E87" s="21"/>
      <c r="F87" s="24"/>
    </row>
    <row r="88" spans="1:6" x14ac:dyDescent="0.2">
      <c r="A88" s="4" t="s">
        <v>103</v>
      </c>
      <c r="B88" s="5" t="s">
        <v>104</v>
      </c>
      <c r="C88" s="21">
        <v>308340</v>
      </c>
      <c r="D88" s="21">
        <v>298340</v>
      </c>
      <c r="E88" s="21">
        <v>283340</v>
      </c>
      <c r="F88" s="24">
        <f>IF(D88=0,0,(E88/D88)*100)</f>
        <v>94.972179392639262</v>
      </c>
    </row>
    <row r="89" spans="1:6" ht="19.5" customHeight="1" x14ac:dyDescent="0.2">
      <c r="A89" s="16" t="s">
        <v>105</v>
      </c>
      <c r="B89" s="17" t="s">
        <v>106</v>
      </c>
      <c r="C89" s="22">
        <f>C13+C36+C52+C65+C73+C81+C85</f>
        <v>591145414</v>
      </c>
      <c r="D89" s="22">
        <f>D13+D36+D52+D65+D73+D81+D85</f>
        <v>444894378</v>
      </c>
      <c r="E89" s="22">
        <f>E13+E36+E52+E65+E73+E81+E85</f>
        <v>421514903.40999997</v>
      </c>
      <c r="F89" s="25">
        <f>IF(D89=0,0,(E89/D89)*100)</f>
        <v>94.744938181709273</v>
      </c>
    </row>
    <row r="90" spans="1:6" ht="38.25" customHeight="1" x14ac:dyDescent="0.2">
      <c r="A90" s="33" t="s">
        <v>113</v>
      </c>
      <c r="B90" s="33"/>
      <c r="C90" s="33"/>
      <c r="D90" s="33"/>
      <c r="E90" s="33"/>
      <c r="F90" s="33"/>
    </row>
    <row r="91" spans="1:6" ht="127.5" customHeight="1" x14ac:dyDescent="0.2">
      <c r="A91" s="18" t="s">
        <v>0</v>
      </c>
      <c r="B91" s="19" t="s">
        <v>112</v>
      </c>
      <c r="C91" s="14" t="s">
        <v>139</v>
      </c>
      <c r="D91" s="15" t="s">
        <v>163</v>
      </c>
      <c r="E91" s="14" t="s">
        <v>164</v>
      </c>
      <c r="F91" s="26" t="s">
        <v>165</v>
      </c>
    </row>
    <row r="92" spans="1:6" ht="18.75" customHeight="1" x14ac:dyDescent="0.2">
      <c r="A92" s="2" t="s">
        <v>1</v>
      </c>
      <c r="B92" s="3" t="s">
        <v>2</v>
      </c>
      <c r="C92" s="20">
        <f>SUM(C93:C109)</f>
        <v>28648807</v>
      </c>
      <c r="D92" s="20">
        <f t="shared" ref="D92:E92" si="5">SUM(D93:D109)</f>
        <v>25716307</v>
      </c>
      <c r="E92" s="20">
        <f t="shared" si="5"/>
        <v>12440285</v>
      </c>
      <c r="F92" s="32">
        <f>IF(D92=0,0,(E92/D92)*100)</f>
        <v>48.375083560792767</v>
      </c>
    </row>
    <row r="93" spans="1:6" ht="51" x14ac:dyDescent="0.2">
      <c r="A93" s="4" t="s">
        <v>3</v>
      </c>
      <c r="B93" s="5" t="s">
        <v>4</v>
      </c>
      <c r="C93" s="21">
        <v>6725465</v>
      </c>
      <c r="D93" s="21">
        <v>6322965</v>
      </c>
      <c r="E93" s="21">
        <v>2613209</v>
      </c>
      <c r="F93" s="24">
        <f>IF(D93=0,0,(E93/D93)*100)</f>
        <v>41.328854421936548</v>
      </c>
    </row>
    <row r="94" spans="1:6" x14ac:dyDescent="0.2">
      <c r="A94" s="4" t="s">
        <v>5</v>
      </c>
      <c r="B94" s="5" t="s">
        <v>6</v>
      </c>
      <c r="C94" s="21">
        <v>1629875</v>
      </c>
      <c r="D94" s="21">
        <v>1580875</v>
      </c>
      <c r="E94" s="21">
        <v>1575387</v>
      </c>
      <c r="F94" s="24">
        <f t="shared" ref="F94:F142" si="6">IF(D94=0,0,(E94/D94)*100)</f>
        <v>99.652850478374319</v>
      </c>
    </row>
    <row r="95" spans="1:6" x14ac:dyDescent="0.2">
      <c r="A95" s="27">
        <v>2010</v>
      </c>
      <c r="B95" s="5" t="s">
        <v>155</v>
      </c>
      <c r="C95" s="21">
        <v>270000</v>
      </c>
      <c r="D95" s="21">
        <v>270000</v>
      </c>
      <c r="E95" s="21">
        <v>270000</v>
      </c>
      <c r="F95" s="24">
        <f t="shared" si="6"/>
        <v>100</v>
      </c>
    </row>
    <row r="96" spans="1:6" ht="25.5" x14ac:dyDescent="0.2">
      <c r="A96" s="27">
        <v>2151</v>
      </c>
      <c r="B96" s="5" t="s">
        <v>12</v>
      </c>
      <c r="C96" s="21">
        <v>1940000</v>
      </c>
      <c r="D96" s="21">
        <v>1490000</v>
      </c>
      <c r="E96" s="21">
        <v>1246429</v>
      </c>
      <c r="F96" s="24">
        <f t="shared" si="6"/>
        <v>83.65295302013422</v>
      </c>
    </row>
    <row r="97" spans="1:6" x14ac:dyDescent="0.2">
      <c r="A97" s="4" t="s">
        <v>114</v>
      </c>
      <c r="B97" s="5" t="s">
        <v>115</v>
      </c>
      <c r="C97" s="21">
        <v>410474</v>
      </c>
      <c r="D97" s="21">
        <v>410474</v>
      </c>
      <c r="E97" s="21">
        <v>369360</v>
      </c>
      <c r="F97" s="24">
        <f t="shared" si="6"/>
        <v>89.983774855411056</v>
      </c>
    </row>
    <row r="98" spans="1:6" ht="25.5" x14ac:dyDescent="0.2">
      <c r="A98" s="27">
        <v>6082</v>
      </c>
      <c r="B98" s="5" t="s">
        <v>156</v>
      </c>
      <c r="C98" s="21">
        <v>830000</v>
      </c>
      <c r="D98" s="21">
        <v>830000</v>
      </c>
      <c r="E98" s="21"/>
      <c r="F98" s="24"/>
    </row>
    <row r="99" spans="1:6" x14ac:dyDescent="0.2">
      <c r="A99" s="4" t="s">
        <v>19</v>
      </c>
      <c r="B99" s="5" t="s">
        <v>20</v>
      </c>
      <c r="C99" s="21">
        <v>124570</v>
      </c>
      <c r="D99" s="21">
        <v>124570</v>
      </c>
      <c r="E99" s="21"/>
      <c r="F99" s="24"/>
    </row>
    <row r="100" spans="1:6" x14ac:dyDescent="0.2">
      <c r="A100" s="4" t="s">
        <v>116</v>
      </c>
      <c r="B100" s="5" t="s">
        <v>117</v>
      </c>
      <c r="C100" s="21">
        <v>1247329</v>
      </c>
      <c r="D100" s="21">
        <v>1048329</v>
      </c>
      <c r="E100" s="21">
        <v>906147</v>
      </c>
      <c r="F100" s="24">
        <f t="shared" si="6"/>
        <v>86.437273031653234</v>
      </c>
    </row>
    <row r="101" spans="1:6" x14ac:dyDescent="0.2">
      <c r="A101" s="27">
        <v>7322</v>
      </c>
      <c r="B101" s="5" t="s">
        <v>168</v>
      </c>
      <c r="C101" s="21">
        <v>1000000</v>
      </c>
      <c r="D101" s="21">
        <v>1000000</v>
      </c>
      <c r="E101" s="21"/>
      <c r="F101" s="24"/>
    </row>
    <row r="102" spans="1:6" x14ac:dyDescent="0.2">
      <c r="A102" s="4" t="s">
        <v>118</v>
      </c>
      <c r="B102" s="5" t="s">
        <v>119</v>
      </c>
      <c r="C102" s="21">
        <v>952000</v>
      </c>
      <c r="D102" s="21">
        <v>602000</v>
      </c>
      <c r="E102" s="21">
        <v>229695</v>
      </c>
      <c r="F102" s="24">
        <f t="shared" si="6"/>
        <v>38.15531561461794</v>
      </c>
    </row>
    <row r="103" spans="1:6" ht="25.5" x14ac:dyDescent="0.2">
      <c r="A103" s="4" t="s">
        <v>120</v>
      </c>
      <c r="B103" s="5" t="s">
        <v>121</v>
      </c>
      <c r="C103" s="21">
        <v>11202569</v>
      </c>
      <c r="D103" s="21">
        <v>10074569</v>
      </c>
      <c r="E103" s="21">
        <v>3888835</v>
      </c>
      <c r="F103" s="24">
        <f t="shared" si="6"/>
        <v>38.600509858039587</v>
      </c>
    </row>
    <row r="104" spans="1:6" x14ac:dyDescent="0.2">
      <c r="A104" s="4" t="s">
        <v>122</v>
      </c>
      <c r="B104" s="5" t="s">
        <v>123</v>
      </c>
      <c r="C104" s="21">
        <v>890000</v>
      </c>
      <c r="D104" s="21">
        <v>690000</v>
      </c>
      <c r="E104" s="21">
        <v>88577</v>
      </c>
      <c r="F104" s="24">
        <f t="shared" si="6"/>
        <v>12.837246376811596</v>
      </c>
    </row>
    <row r="105" spans="1:6" ht="25.5" x14ac:dyDescent="0.2">
      <c r="A105" s="4" t="s">
        <v>124</v>
      </c>
      <c r="B105" s="5" t="s">
        <v>125</v>
      </c>
      <c r="C105" s="21">
        <v>400000</v>
      </c>
      <c r="D105" s="21">
        <v>260000</v>
      </c>
      <c r="E105" s="21">
        <v>79899</v>
      </c>
      <c r="F105" s="24">
        <f t="shared" si="6"/>
        <v>30.730384615384615</v>
      </c>
    </row>
    <row r="106" spans="1:6" ht="38.25" hidden="1" x14ac:dyDescent="0.2">
      <c r="A106" s="4" t="s">
        <v>126</v>
      </c>
      <c r="B106" s="5" t="s">
        <v>127</v>
      </c>
      <c r="C106" s="21"/>
      <c r="D106" s="21"/>
      <c r="E106" s="21"/>
      <c r="F106" s="24">
        <f t="shared" si="6"/>
        <v>0</v>
      </c>
    </row>
    <row r="107" spans="1:6" ht="25.5" x14ac:dyDescent="0.2">
      <c r="A107" s="4" t="s">
        <v>128</v>
      </c>
      <c r="B107" s="5" t="s">
        <v>129</v>
      </c>
      <c r="C107" s="21">
        <v>212000</v>
      </c>
      <c r="D107" s="21">
        <v>212000</v>
      </c>
      <c r="E107" s="21">
        <v>13140</v>
      </c>
      <c r="F107" s="24">
        <f t="shared" si="6"/>
        <v>6.1981132075471699</v>
      </c>
    </row>
    <row r="108" spans="1:6" ht="63.75" x14ac:dyDescent="0.2">
      <c r="A108" s="4" t="s">
        <v>130</v>
      </c>
      <c r="B108" s="5" t="s">
        <v>131</v>
      </c>
      <c r="C108" s="21">
        <v>814525</v>
      </c>
      <c r="D108" s="21">
        <v>800525</v>
      </c>
      <c r="E108" s="21">
        <v>107339</v>
      </c>
      <c r="F108" s="24">
        <f t="shared" si="6"/>
        <v>13.4085756222479</v>
      </c>
    </row>
    <row r="109" spans="1:6" ht="45" customHeight="1" x14ac:dyDescent="0.2">
      <c r="A109" s="27">
        <v>7700</v>
      </c>
      <c r="B109" s="5" t="s">
        <v>157</v>
      </c>
      <c r="C109" s="21"/>
      <c r="D109" s="21"/>
      <c r="E109" s="21">
        <v>1052268</v>
      </c>
      <c r="F109" s="24"/>
    </row>
    <row r="110" spans="1:6" ht="17.25" customHeight="1" x14ac:dyDescent="0.2">
      <c r="A110" s="2" t="s">
        <v>41</v>
      </c>
      <c r="B110" s="3" t="s">
        <v>42</v>
      </c>
      <c r="C110" s="20">
        <f>SUM(C111:C117)</f>
        <v>15741459</v>
      </c>
      <c r="D110" s="20">
        <f t="shared" ref="D110:E110" si="7">SUM(D111:D117)</f>
        <v>13008755</v>
      </c>
      <c r="E110" s="20">
        <f t="shared" si="7"/>
        <v>8735991</v>
      </c>
      <c r="F110" s="32">
        <f t="shared" si="6"/>
        <v>67.154704658516522</v>
      </c>
    </row>
    <row r="111" spans="1:6" ht="25.5" x14ac:dyDescent="0.2">
      <c r="A111" s="4" t="s">
        <v>43</v>
      </c>
      <c r="B111" s="5" t="s">
        <v>44</v>
      </c>
      <c r="C111" s="21">
        <v>50000</v>
      </c>
      <c r="D111" s="21">
        <v>50000</v>
      </c>
      <c r="E111" s="21"/>
      <c r="F111" s="24"/>
    </row>
    <row r="112" spans="1:6" x14ac:dyDescent="0.2">
      <c r="A112" s="4" t="s">
        <v>45</v>
      </c>
      <c r="B112" s="5" t="s">
        <v>46</v>
      </c>
      <c r="C112" s="21">
        <v>6305442</v>
      </c>
      <c r="D112" s="21">
        <v>4976317</v>
      </c>
      <c r="E112" s="21">
        <v>3718975</v>
      </c>
      <c r="F112" s="24">
        <f t="shared" si="6"/>
        <v>74.733482613748279</v>
      </c>
    </row>
    <row r="113" spans="1:6" ht="25.5" x14ac:dyDescent="0.2">
      <c r="A113" s="4" t="s">
        <v>142</v>
      </c>
      <c r="B113" s="5" t="s">
        <v>143</v>
      </c>
      <c r="C113" s="21">
        <v>8151127</v>
      </c>
      <c r="D113" s="21">
        <v>7124170</v>
      </c>
      <c r="E113" s="21">
        <v>4328980</v>
      </c>
      <c r="F113" s="24">
        <f t="shared" si="6"/>
        <v>60.764692588750691</v>
      </c>
    </row>
    <row r="114" spans="1:6" ht="25.5" x14ac:dyDescent="0.2">
      <c r="A114" s="4" t="s">
        <v>146</v>
      </c>
      <c r="B114" s="5" t="s">
        <v>47</v>
      </c>
      <c r="C114" s="21">
        <v>421490</v>
      </c>
      <c r="D114" s="21">
        <v>328618</v>
      </c>
      <c r="E114" s="21">
        <v>185200</v>
      </c>
      <c r="F114" s="24">
        <f t="shared" si="6"/>
        <v>56.35722936662021</v>
      </c>
    </row>
    <row r="115" spans="1:6" x14ac:dyDescent="0.2">
      <c r="A115" s="27">
        <v>1141</v>
      </c>
      <c r="B115" s="5" t="s">
        <v>158</v>
      </c>
      <c r="C115" s="21">
        <v>65000</v>
      </c>
      <c r="D115" s="21">
        <v>48750</v>
      </c>
      <c r="E115" s="21">
        <v>502836</v>
      </c>
      <c r="F115" s="31" t="s">
        <v>169</v>
      </c>
    </row>
    <row r="116" spans="1:6" ht="51" x14ac:dyDescent="0.2">
      <c r="A116" s="27">
        <v>1182</v>
      </c>
      <c r="B116" s="5" t="s">
        <v>167</v>
      </c>
      <c r="C116" s="21">
        <v>369300</v>
      </c>
      <c r="D116" s="21">
        <v>369300</v>
      </c>
      <c r="E116" s="21"/>
      <c r="F116" s="31"/>
    </row>
    <row r="117" spans="1:6" ht="38.25" x14ac:dyDescent="0.2">
      <c r="A117" s="27">
        <v>1200</v>
      </c>
      <c r="B117" s="5" t="s">
        <v>153</v>
      </c>
      <c r="C117" s="21">
        <v>379100</v>
      </c>
      <c r="D117" s="21">
        <v>111600</v>
      </c>
      <c r="E117" s="21"/>
      <c r="F117" s="24"/>
    </row>
    <row r="118" spans="1:6" ht="16.5" customHeight="1" x14ac:dyDescent="0.2">
      <c r="A118" s="2" t="s">
        <v>51</v>
      </c>
      <c r="B118" s="3" t="s">
        <v>52</v>
      </c>
      <c r="C118" s="20">
        <f>SUM(C119:C121)</f>
        <v>924000</v>
      </c>
      <c r="D118" s="20">
        <f t="shared" ref="D118:E118" si="8">SUM(D119:D121)</f>
        <v>782500</v>
      </c>
      <c r="E118" s="20">
        <f t="shared" si="8"/>
        <v>453521</v>
      </c>
      <c r="F118" s="32">
        <f t="shared" si="6"/>
        <v>57.957955271565496</v>
      </c>
    </row>
    <row r="119" spans="1:6" ht="25.5" hidden="1" x14ac:dyDescent="0.2">
      <c r="A119" s="4" t="s">
        <v>43</v>
      </c>
      <c r="B119" s="5" t="s">
        <v>44</v>
      </c>
      <c r="C119" s="21"/>
      <c r="D119" s="21"/>
      <c r="E119" s="21"/>
      <c r="F119" s="24">
        <f t="shared" si="6"/>
        <v>0</v>
      </c>
    </row>
    <row r="120" spans="1:6" ht="25.5" x14ac:dyDescent="0.2">
      <c r="A120" s="4" t="s">
        <v>63</v>
      </c>
      <c r="B120" s="5" t="s">
        <v>64</v>
      </c>
      <c r="C120" s="21">
        <v>924000</v>
      </c>
      <c r="D120" s="21">
        <v>782500</v>
      </c>
      <c r="E120" s="21">
        <v>94015</v>
      </c>
      <c r="F120" s="24">
        <f t="shared" si="6"/>
        <v>12.014696485623002</v>
      </c>
    </row>
    <row r="121" spans="1:6" ht="25.5" x14ac:dyDescent="0.2">
      <c r="A121" s="27">
        <v>3242</v>
      </c>
      <c r="B121" s="5" t="s">
        <v>68</v>
      </c>
      <c r="C121" s="21"/>
      <c r="D121" s="21"/>
      <c r="E121" s="21">
        <v>359506</v>
      </c>
      <c r="F121" s="24"/>
    </row>
    <row r="122" spans="1:6" ht="15.75" customHeight="1" x14ac:dyDescent="0.2">
      <c r="A122" s="2" t="s">
        <v>69</v>
      </c>
      <c r="B122" s="3" t="s">
        <v>70</v>
      </c>
      <c r="C122" s="20">
        <f>SUM(C123:C127)</f>
        <v>2262500</v>
      </c>
      <c r="D122" s="20">
        <f t="shared" ref="D122" si="9">SUM(D123:D127)</f>
        <v>1676875</v>
      </c>
      <c r="E122" s="20">
        <f>SUM(E123:E127)</f>
        <v>973873</v>
      </c>
      <c r="F122" s="32">
        <f t="shared" si="6"/>
        <v>58.076660454714869</v>
      </c>
    </row>
    <row r="123" spans="1:6" x14ac:dyDescent="0.2">
      <c r="A123" s="4" t="s">
        <v>159</v>
      </c>
      <c r="B123" s="5" t="s">
        <v>71</v>
      </c>
      <c r="C123" s="21">
        <v>863000</v>
      </c>
      <c r="D123" s="21">
        <v>647250</v>
      </c>
      <c r="E123" s="21">
        <v>605839</v>
      </c>
      <c r="F123" s="24">
        <f t="shared" si="6"/>
        <v>93.602008497489379</v>
      </c>
    </row>
    <row r="124" spans="1:6" x14ac:dyDescent="0.2">
      <c r="A124" s="4" t="s">
        <v>72</v>
      </c>
      <c r="B124" s="5" t="s">
        <v>73</v>
      </c>
      <c r="C124" s="21">
        <v>477500</v>
      </c>
      <c r="D124" s="21">
        <v>288125</v>
      </c>
      <c r="E124" s="21">
        <v>61011</v>
      </c>
      <c r="F124" s="24">
        <f t="shared" si="6"/>
        <v>21.175184381778742</v>
      </c>
    </row>
    <row r="125" spans="1:6" x14ac:dyDescent="0.2">
      <c r="A125" s="4" t="s">
        <v>74</v>
      </c>
      <c r="B125" s="5" t="s">
        <v>75</v>
      </c>
      <c r="C125" s="21">
        <v>24000</v>
      </c>
      <c r="D125" s="21">
        <v>18000</v>
      </c>
      <c r="E125" s="21">
        <v>600</v>
      </c>
      <c r="F125" s="24">
        <f t="shared" si="6"/>
        <v>3.3333333333333335</v>
      </c>
    </row>
    <row r="126" spans="1:6" ht="25.5" x14ac:dyDescent="0.2">
      <c r="A126" s="4" t="s">
        <v>76</v>
      </c>
      <c r="B126" s="5" t="s">
        <v>77</v>
      </c>
      <c r="C126" s="21">
        <v>898000</v>
      </c>
      <c r="D126" s="21">
        <v>723500</v>
      </c>
      <c r="E126" s="21">
        <v>276423</v>
      </c>
      <c r="F126" s="24">
        <f t="shared" si="6"/>
        <v>38.20635798203179</v>
      </c>
    </row>
    <row r="127" spans="1:6" ht="17.25" customHeight="1" x14ac:dyDescent="0.2">
      <c r="A127" s="4" t="s">
        <v>80</v>
      </c>
      <c r="B127" s="5" t="s">
        <v>81</v>
      </c>
      <c r="C127" s="21"/>
      <c r="D127" s="21"/>
      <c r="E127" s="21">
        <v>30000</v>
      </c>
      <c r="F127" s="24"/>
    </row>
    <row r="128" spans="1:6" ht="17.25" customHeight="1" x14ac:dyDescent="0.2">
      <c r="A128" s="2" t="s">
        <v>82</v>
      </c>
      <c r="B128" s="3" t="s">
        <v>83</v>
      </c>
      <c r="C128" s="20">
        <f>C129</f>
        <v>3021000</v>
      </c>
      <c r="D128" s="20">
        <f t="shared" ref="D128:E128" si="10">D129</f>
        <v>2615750</v>
      </c>
      <c r="E128" s="20">
        <f t="shared" si="10"/>
        <v>917944</v>
      </c>
      <c r="F128" s="32">
        <f t="shared" si="6"/>
        <v>35.092956131128737</v>
      </c>
    </row>
    <row r="129" spans="1:6" ht="25.5" x14ac:dyDescent="0.2">
      <c r="A129" s="4" t="s">
        <v>88</v>
      </c>
      <c r="B129" s="5" t="s">
        <v>89</v>
      </c>
      <c r="C129" s="21">
        <v>3021000</v>
      </c>
      <c r="D129" s="21">
        <v>2615750</v>
      </c>
      <c r="E129" s="21">
        <v>917944</v>
      </c>
      <c r="F129" s="24">
        <f t="shared" si="6"/>
        <v>35.092956131128737</v>
      </c>
    </row>
    <row r="130" spans="1:6" ht="17.25" customHeight="1" x14ac:dyDescent="0.2">
      <c r="A130" s="2" t="s">
        <v>96</v>
      </c>
      <c r="B130" s="3" t="s">
        <v>97</v>
      </c>
      <c r="C130" s="20">
        <f>SUM(C131:C138)</f>
        <v>81667521</v>
      </c>
      <c r="D130" s="20">
        <f>SUM(D131:D138)</f>
        <v>60400747</v>
      </c>
      <c r="E130" s="20">
        <f>SUM(E131:E138)</f>
        <v>41561852</v>
      </c>
      <c r="F130" s="32">
        <f t="shared" si="6"/>
        <v>68.810162231933987</v>
      </c>
    </row>
    <row r="131" spans="1:6" ht="25.5" x14ac:dyDescent="0.2">
      <c r="A131" s="4" t="s">
        <v>43</v>
      </c>
      <c r="B131" s="5" t="s">
        <v>44</v>
      </c>
      <c r="C131" s="21">
        <v>75000</v>
      </c>
      <c r="D131" s="21">
        <v>75000</v>
      </c>
      <c r="E131" s="21">
        <v>36065</v>
      </c>
      <c r="F131" s="24">
        <f t="shared" si="6"/>
        <v>48.086666666666666</v>
      </c>
    </row>
    <row r="132" spans="1:6" x14ac:dyDescent="0.2">
      <c r="A132" s="4" t="s">
        <v>98</v>
      </c>
      <c r="B132" s="5" t="s">
        <v>99</v>
      </c>
      <c r="C132" s="21">
        <v>48743387</v>
      </c>
      <c r="D132" s="21">
        <v>39672808</v>
      </c>
      <c r="E132" s="21">
        <v>29121957</v>
      </c>
      <c r="F132" s="24">
        <f t="shared" si="6"/>
        <v>73.405333446525887</v>
      </c>
    </row>
    <row r="133" spans="1:6" x14ac:dyDescent="0.2">
      <c r="A133" s="4" t="s">
        <v>118</v>
      </c>
      <c r="B133" s="5" t="s">
        <v>119</v>
      </c>
      <c r="C133" s="21">
        <v>70000</v>
      </c>
      <c r="D133" s="21">
        <v>70000</v>
      </c>
      <c r="E133" s="21">
        <v>67532</v>
      </c>
      <c r="F133" s="24">
        <f t="shared" si="6"/>
        <v>96.474285714285713</v>
      </c>
    </row>
    <row r="134" spans="1:6" ht="42.75" customHeight="1" x14ac:dyDescent="0.2">
      <c r="A134" s="4" t="s">
        <v>132</v>
      </c>
      <c r="B134" s="5" t="s">
        <v>133</v>
      </c>
      <c r="C134" s="21">
        <v>16500000</v>
      </c>
      <c r="D134" s="21">
        <v>10892000</v>
      </c>
      <c r="E134" s="21">
        <v>9674585</v>
      </c>
      <c r="F134" s="24">
        <f t="shared" si="6"/>
        <v>88.82285163422695</v>
      </c>
    </row>
    <row r="135" spans="1:6" ht="25.5" x14ac:dyDescent="0.2">
      <c r="A135" s="4" t="s">
        <v>128</v>
      </c>
      <c r="B135" s="5" t="s">
        <v>129</v>
      </c>
      <c r="C135" s="21">
        <v>2315000</v>
      </c>
      <c r="D135" s="21">
        <v>1519579</v>
      </c>
      <c r="E135" s="21">
        <v>1159670</v>
      </c>
      <c r="F135" s="24">
        <f t="shared" si="6"/>
        <v>76.315216253975606</v>
      </c>
    </row>
    <row r="136" spans="1:6" ht="25.5" customHeight="1" x14ac:dyDescent="0.2">
      <c r="A136" s="4" t="s">
        <v>134</v>
      </c>
      <c r="B136" s="5" t="s">
        <v>135</v>
      </c>
      <c r="C136" s="21">
        <v>10921000</v>
      </c>
      <c r="D136" s="21">
        <v>5206226</v>
      </c>
      <c r="E136" s="21">
        <v>212916</v>
      </c>
      <c r="F136" s="24">
        <f t="shared" si="6"/>
        <v>4.0896419018306158</v>
      </c>
    </row>
    <row r="137" spans="1:6" ht="24.75" hidden="1" customHeight="1" x14ac:dyDescent="0.2">
      <c r="A137" s="4" t="s">
        <v>130</v>
      </c>
      <c r="B137" s="5" t="s">
        <v>131</v>
      </c>
      <c r="C137" s="21"/>
      <c r="D137" s="21"/>
      <c r="E137" s="21"/>
      <c r="F137" s="24">
        <f t="shared" si="6"/>
        <v>0</v>
      </c>
    </row>
    <row r="138" spans="1:6" x14ac:dyDescent="0.2">
      <c r="A138" s="4" t="s">
        <v>136</v>
      </c>
      <c r="B138" s="5" t="s">
        <v>137</v>
      </c>
      <c r="C138" s="21">
        <v>3043134</v>
      </c>
      <c r="D138" s="21">
        <v>2965134</v>
      </c>
      <c r="E138" s="21">
        <v>1289127</v>
      </c>
      <c r="F138" s="24">
        <f t="shared" si="6"/>
        <v>43.476180165887953</v>
      </c>
    </row>
    <row r="139" spans="1:6" ht="16.5" customHeight="1" x14ac:dyDescent="0.2">
      <c r="A139" s="2" t="s">
        <v>100</v>
      </c>
      <c r="B139" s="3" t="s">
        <v>101</v>
      </c>
      <c r="C139" s="20">
        <f>SUM(C140:C141)</f>
        <v>988900</v>
      </c>
      <c r="D139" s="20">
        <f t="shared" ref="D139:E139" si="11">SUM(D140:D141)</f>
        <v>705900</v>
      </c>
      <c r="E139" s="20">
        <f t="shared" si="11"/>
        <v>475600</v>
      </c>
      <c r="F139" s="32">
        <f t="shared" si="6"/>
        <v>67.374982292109365</v>
      </c>
    </row>
    <row r="140" spans="1:6" ht="25.5" x14ac:dyDescent="0.2">
      <c r="A140" s="4" t="s">
        <v>43</v>
      </c>
      <c r="B140" s="5" t="s">
        <v>44</v>
      </c>
      <c r="C140" s="21">
        <v>45000</v>
      </c>
      <c r="D140" s="21">
        <v>45000</v>
      </c>
      <c r="E140" s="21"/>
      <c r="F140" s="24"/>
    </row>
    <row r="141" spans="1:6" ht="15" customHeight="1" x14ac:dyDescent="0.2">
      <c r="A141" s="4" t="s">
        <v>103</v>
      </c>
      <c r="B141" s="5" t="s">
        <v>104</v>
      </c>
      <c r="C141" s="21">
        <v>943900</v>
      </c>
      <c r="D141" s="21">
        <v>660900</v>
      </c>
      <c r="E141" s="21">
        <v>475600</v>
      </c>
      <c r="F141" s="24">
        <f t="shared" si="6"/>
        <v>71.962475412316536</v>
      </c>
    </row>
    <row r="142" spans="1:6" ht="18.75" customHeight="1" x14ac:dyDescent="0.2">
      <c r="A142" s="2" t="s">
        <v>105</v>
      </c>
      <c r="B142" s="3" t="s">
        <v>106</v>
      </c>
      <c r="C142" s="20">
        <f>C92+C110+C118+C122+C128+C130+C139</f>
        <v>133254187</v>
      </c>
      <c r="D142" s="20">
        <f>D92+D110+D118+D122+D128+D130+D139</f>
        <v>104906834</v>
      </c>
      <c r="E142" s="29">
        <f>E92+E110+E118+E122+E128+E130+E139</f>
        <v>65559066</v>
      </c>
      <c r="F142" s="32">
        <f t="shared" si="6"/>
        <v>62.492655149615892</v>
      </c>
    </row>
    <row r="145" spans="1:6" ht="53.25" customHeight="1" x14ac:dyDescent="0.2"/>
    <row r="146" spans="1:6" ht="18.75" x14ac:dyDescent="0.3">
      <c r="A146" s="34" t="s">
        <v>170</v>
      </c>
      <c r="B146" s="34"/>
      <c r="C146" s="34"/>
      <c r="D146" s="34"/>
      <c r="E146" s="34"/>
      <c r="F146" s="34"/>
    </row>
  </sheetData>
  <mergeCells count="8">
    <mergeCell ref="A90:F90"/>
    <mergeCell ref="A146:F146"/>
    <mergeCell ref="A12:F12"/>
    <mergeCell ref="E1:F1"/>
    <mergeCell ref="E3:F3"/>
    <mergeCell ref="A5:F5"/>
    <mergeCell ref="A6:F6"/>
    <mergeCell ref="A7:F7"/>
  </mergeCells>
  <phoneticPr fontId="0" type="noConversion"/>
  <pageMargins left="0.9055118110236221" right="0.31496062992125984" top="0.78740157480314965" bottom="0.78740157480314965" header="0" footer="0"/>
  <pageSetup paperSize="9" scale="82" fitToHeight="4" orientation="portrait" verticalDpi="0" r:id="rId1"/>
  <rowBreaks count="3" manualBreakCount="3">
    <brk id="40" max="5" man="1"/>
    <brk id="73" max="16383" man="1"/>
    <brk id="10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 Windows</dc:creator>
  <cp:lastModifiedBy>Голинська Іванна Ігорівна</cp:lastModifiedBy>
  <cp:lastPrinted>2021-10-25T13:48:10Z</cp:lastPrinted>
  <dcterms:created xsi:type="dcterms:W3CDTF">2020-10-02T07:44:46Z</dcterms:created>
  <dcterms:modified xsi:type="dcterms:W3CDTF">2021-10-25T13:48:15Z</dcterms:modified>
</cp:coreProperties>
</file>