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250" windowHeight="313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F113" i="1"/>
  <c r="F58"/>
  <c r="D50"/>
  <c r="E50"/>
  <c r="C50"/>
  <c r="D107" l="1"/>
  <c r="E107"/>
  <c r="C107"/>
  <c r="D90"/>
  <c r="E90"/>
  <c r="C90"/>
  <c r="F106"/>
  <c r="F96"/>
  <c r="F47"/>
  <c r="F45"/>
  <c r="F43"/>
  <c r="F41"/>
  <c r="F40"/>
  <c r="F25"/>
  <c r="F19"/>
  <c r="D135" l="1"/>
  <c r="F135" s="1"/>
  <c r="E135"/>
  <c r="C135"/>
  <c r="D126"/>
  <c r="E126"/>
  <c r="C126"/>
  <c r="D124"/>
  <c r="E124"/>
  <c r="C124"/>
  <c r="D118"/>
  <c r="E118"/>
  <c r="C118"/>
  <c r="D114"/>
  <c r="E114"/>
  <c r="C114"/>
  <c r="F109"/>
  <c r="F110"/>
  <c r="F111"/>
  <c r="F115"/>
  <c r="F116"/>
  <c r="F117"/>
  <c r="F119"/>
  <c r="F120"/>
  <c r="F121"/>
  <c r="F122"/>
  <c r="F123"/>
  <c r="F125"/>
  <c r="F127"/>
  <c r="F128"/>
  <c r="F129"/>
  <c r="F130"/>
  <c r="F131"/>
  <c r="F132"/>
  <c r="F133"/>
  <c r="F134"/>
  <c r="F136"/>
  <c r="F137"/>
  <c r="F108"/>
  <c r="F92"/>
  <c r="F94"/>
  <c r="F95"/>
  <c r="F97"/>
  <c r="F98"/>
  <c r="F99"/>
  <c r="F100"/>
  <c r="F101"/>
  <c r="F102"/>
  <c r="F103"/>
  <c r="F104"/>
  <c r="F105"/>
  <c r="F91"/>
  <c r="F85"/>
  <c r="D83"/>
  <c r="E83"/>
  <c r="C83"/>
  <c r="D79"/>
  <c r="E79"/>
  <c r="C79"/>
  <c r="D71"/>
  <c r="E71"/>
  <c r="C71"/>
  <c r="D63"/>
  <c r="E63"/>
  <c r="C63"/>
  <c r="D36"/>
  <c r="E36"/>
  <c r="C36"/>
  <c r="D14"/>
  <c r="E14"/>
  <c r="C14"/>
  <c r="F17"/>
  <c r="F124" l="1"/>
  <c r="F126"/>
  <c r="F118"/>
  <c r="E138"/>
  <c r="F107"/>
  <c r="C138"/>
  <c r="D138"/>
  <c r="D87"/>
  <c r="E87"/>
  <c r="C87"/>
  <c r="F90"/>
  <c r="F138" l="1"/>
  <c r="F87"/>
  <c r="F86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1"/>
  <c r="F60"/>
  <c r="F59"/>
  <c r="F57"/>
  <c r="F56"/>
  <c r="F55"/>
  <c r="F54"/>
  <c r="F53"/>
  <c r="F52"/>
  <c r="F51"/>
  <c r="F50"/>
  <c r="F49"/>
  <c r="F48"/>
  <c r="F46"/>
  <c r="F44"/>
  <c r="F42"/>
  <c r="F39"/>
  <c r="F38"/>
  <c r="F37"/>
  <c r="F36"/>
  <c r="F35"/>
  <c r="F34"/>
  <c r="F33"/>
  <c r="F32"/>
  <c r="F31"/>
  <c r="F30"/>
  <c r="F29"/>
  <c r="F28"/>
  <c r="F27"/>
  <c r="F26"/>
  <c r="F24"/>
  <c r="F23"/>
  <c r="F22"/>
  <c r="F21"/>
  <c r="F20"/>
  <c r="F18"/>
  <c r="F16"/>
  <c r="F15"/>
  <c r="F14"/>
</calcChain>
</file>

<file path=xl/sharedStrings.xml><?xml version="1.0" encoding="utf-8"?>
<sst xmlns="http://schemas.openxmlformats.org/spreadsheetml/2006/main" count="253" uniqueCount="170">
  <si>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</si>
  <si>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</si>
  <si>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</si>
  <si>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</si>
  <si>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</si>
  <si>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</si>
  <si>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</si>
  <si>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</si>
  <si>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</si>
  <si>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</si>
  <si>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</si>
  <si>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</si>
  <si>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</si>
  <si>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</si>
  <si>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</si>
  <si>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</si>
  <si>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</si>
  <si>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</si>
  <si>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</si>
  <si>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</si>
  <si>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</si>
  <si>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</si>
  <si>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</si>
  <si>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</si>
  <si>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</si>
  <si>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</si>
  <si>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</si>
  <si>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</si>
  <si>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</si>
  <si>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</si>
  <si>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</si>
  <si>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</si>
  <si>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</si>
  <si>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</si>
  <si>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</si>
  <si>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</si>
  <si>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</si>
  <si>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</si>
  <si>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</si>
  <si>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</si>
  <si>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</si>
  <si>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</si>
  <si>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</si>
  <si>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</si>
  <si>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</si>
  <si>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</si>
  <si>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</si>
  <si>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Надання позашкільної освіти закладами позашкільної освіти, заходи із позашкільної роботи з дітьми</t>
  </si>
  <si>
    <t>Підвищення кваліфікації, перепідготовка кадрів закладами післядипломної освіти</t>
  </si>
  <si>
    <t>Забезпечення діяльності інших закладів у сфері освіти</t>
  </si>
  <si>
    <t>Інші програми та заходи у сфері освіти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</si>
  <si>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</si>
  <si>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</si>
  <si>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</si>
  <si>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</si>
  <si>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</si>
  <si>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</si>
  <si>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</si>
  <si>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</si>
  <si>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</si>
  <si>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</si>
  <si>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</si>
  <si>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</si>
  <si>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</si>
  <si>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</si>
  <si>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</si>
  <si>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</si>
  <si>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</si>
  <si>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</si>
  <si>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</si>
  <si>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</si>
  <si>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</si>
  <si>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</si>
  <si>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</si>
  <si>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</si>
  <si>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</si>
  <si>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</si>
  <si>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</si>
  <si>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</si>
  <si>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</si>
  <si>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</si>
  <si>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</si>
  <si>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</si>
  <si>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</si>
  <si>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</si>
  <si>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</si>
  <si>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</si>
  <si>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</si>
  <si>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</si>
  <si>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</si>
  <si>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</si>
  <si>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</si>
  <si>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</si>
  <si>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</si>
  <si>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</si>
  <si>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</si>
  <si>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</si>
  <si>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</si>
  <si>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</si>
  <si>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</si>
  <si>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</si>
  <si>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</si>
  <si>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</si>
  <si>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</si>
  <si>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</si>
  <si>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</si>
  <si>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</si>
  <si>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</si>
  <si>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</si>
  <si>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Виконання видаткової частини бюджету</t>
  </si>
  <si>
    <t>(грн.)</t>
  </si>
  <si>
    <t>Головні розпорядники коштів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</si>
  <si>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</si>
  <si>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</si>
  <si>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</si>
  <si>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</si>
  <si>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</si>
  <si>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</si>
  <si>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</si>
  <si>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</si>
  <si>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</si>
  <si>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</si>
  <si>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</si>
  <si>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</si>
  <si>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</si>
  <si>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</si>
  <si>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</si>
  <si>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</si>
  <si>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</si>
  <si>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</si>
  <si>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</si>
  <si>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</si>
  <si>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</si>
  <si>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</si>
  <si>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</si>
  <si>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</si>
  <si>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</si>
  <si>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 xml:space="preserve">Коломийської міської територіальної громади </t>
  </si>
  <si>
    <t>Уточнений план на  2021 рік</t>
  </si>
  <si>
    <t>Централізовані заходи з лікування хворих на цукровий та нецукровий діабет</t>
  </si>
  <si>
    <t>Сприяння розвитку малого та середнього підприємництва</t>
  </si>
  <si>
    <t>1021</t>
  </si>
  <si>
    <t xml:space="preserve">Надання загальної середньої освіти закладами загальної середньої освіти </t>
  </si>
  <si>
    <t>Надання загальної середньої освіти закладами загальної середньої освіти (за рахунок освітньої субвенції)</t>
  </si>
  <si>
    <t>Надання загальної середньої освіти закладами загальної середньої освіти (за рахунок освітньої субвенції, минулі роки)</t>
  </si>
  <si>
    <t>1070</t>
  </si>
  <si>
    <t>1141</t>
  </si>
  <si>
    <t>1151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</si>
  <si>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</si>
  <si>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коштів освітньої субвенції</t>
  </si>
  <si>
    <t>1160</t>
  </si>
  <si>
    <t>Забезпечення діяльності центрів професійного розвитку педагогічних працівників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</si>
  <si>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</si>
  <si>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8710</t>
  </si>
  <si>
    <t>Багатопрофільна стаціонарна медична допомога населенню</t>
  </si>
  <si>
    <t>Придбання житла для окремих категорій населення відповідно до законодавства</t>
  </si>
  <si>
    <t>Реалізація програм допомоги і грантів Європейського союзу, урядів іноземних держав, міжнародних організацій, донарських установ</t>
  </si>
  <si>
    <t>Забезпечення діяльності закладів у сфері освіти</t>
  </si>
  <si>
    <t>1080</t>
  </si>
  <si>
    <t>за І-ше півріччя 2021 року</t>
  </si>
  <si>
    <t>Уточнений план на І-ше півріччя 2021 року</t>
  </si>
  <si>
    <t>Касові видатки за І-ше півріччя 2021 року</t>
  </si>
  <si>
    <t>Відсотки використання до уточненого плану за  І-ше півріччя 2021 року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</si>
  <si>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</si>
  <si>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Допомога населенню, що постраждало внаслідок надзвичайної ситуації або стихійного лиха, за рахунок коштів резервного фонду місцевого бюджету</t>
  </si>
  <si>
    <t>у 3.1 р.</t>
  </si>
  <si>
    <t>до рішення виконавчого</t>
  </si>
  <si>
    <t>комітету міської ради</t>
  </si>
  <si>
    <t>Керуючий справами виконавчого комітету                                                       Тарас КУХТАР</t>
  </si>
  <si>
    <t>від 20.07.2021 р. № 191</t>
  </si>
</sst>
</file>

<file path=xl/styles.xml><?xml version="1.0" encoding="utf-8"?>
<styleSheet xmlns="http://schemas.openxmlformats.org/spreadsheetml/2006/main">
  <numFmts count="1">
    <numFmt numFmtId="164" formatCode="#0.0"/>
  </numFmts>
  <fonts count="1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164" fontId="0" fillId="3" borderId="1" xfId="0" applyNumberFormat="1" applyFill="1" applyBorder="1" applyAlignment="1">
      <alignment vertical="center" wrapText="1"/>
    </xf>
    <xf numFmtId="0" fontId="0" fillId="0" borderId="0" xfId="0" applyAlignment="1">
      <alignment horizontal="center"/>
    </xf>
    <xf numFmtId="3" fontId="10" fillId="2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right" vertical="center" wrapText="1"/>
    </xf>
    <xf numFmtId="164" fontId="12" fillId="3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2"/>
  <sheetViews>
    <sheetView tabSelected="1" zoomScaleNormal="100" workbookViewId="0">
      <selection activeCell="A6" sqref="A6:F6"/>
    </sheetView>
  </sheetViews>
  <sheetFormatPr defaultRowHeight="12.75"/>
  <cols>
    <col min="1" max="1" width="6.5703125" customWidth="1"/>
    <col min="2" max="2" width="49.140625" customWidth="1"/>
    <col min="3" max="3" width="13.85546875" customWidth="1"/>
    <col min="4" max="4" width="14" customWidth="1"/>
    <col min="5" max="5" width="13.7109375" customWidth="1"/>
    <col min="6" max="6" width="13.5703125" customWidth="1"/>
  </cols>
  <sheetData>
    <row r="1" spans="1:6">
      <c r="A1" s="6"/>
      <c r="E1" s="39" t="s">
        <v>108</v>
      </c>
      <c r="F1" s="39"/>
    </row>
    <row r="2" spans="1:6" ht="18">
      <c r="A2" s="7"/>
      <c r="B2" s="8"/>
      <c r="C2" s="8"/>
      <c r="D2" s="8"/>
      <c r="E2" s="9" t="s">
        <v>166</v>
      </c>
      <c r="F2" s="9"/>
    </row>
    <row r="3" spans="1:6" ht="18">
      <c r="A3" s="7"/>
      <c r="B3" s="8"/>
      <c r="C3" s="8"/>
      <c r="D3" s="8"/>
      <c r="E3" s="9" t="s">
        <v>167</v>
      </c>
      <c r="F3" s="9"/>
    </row>
    <row r="4" spans="1:6" ht="17.25" customHeight="1">
      <c r="A4" s="10"/>
      <c r="B4" s="11"/>
      <c r="C4" s="11"/>
      <c r="D4" s="11"/>
      <c r="E4" s="40" t="s">
        <v>169</v>
      </c>
      <c r="F4" s="40"/>
    </row>
    <row r="5" spans="1:6" ht="18" customHeight="1">
      <c r="A5" s="10"/>
      <c r="B5" s="11"/>
      <c r="C5" s="11"/>
      <c r="D5" s="11"/>
      <c r="E5" s="11"/>
      <c r="F5" s="11"/>
    </row>
    <row r="6" spans="1:6" ht="18.75">
      <c r="A6" s="41" t="s">
        <v>109</v>
      </c>
      <c r="B6" s="41"/>
      <c r="C6" s="41"/>
      <c r="D6" s="41"/>
      <c r="E6" s="41"/>
      <c r="F6" s="41"/>
    </row>
    <row r="7" spans="1:6" ht="18.75">
      <c r="A7" s="41" t="s">
        <v>137</v>
      </c>
      <c r="B7" s="41"/>
      <c r="C7" s="41"/>
      <c r="D7" s="41"/>
      <c r="E7" s="41"/>
      <c r="F7" s="41"/>
    </row>
    <row r="8" spans="1:6" ht="18.75">
      <c r="A8" s="41" t="s">
        <v>159</v>
      </c>
      <c r="B8" s="41"/>
      <c r="C8" s="41"/>
      <c r="D8" s="41"/>
      <c r="E8" s="41"/>
      <c r="F8" s="41"/>
    </row>
    <row r="9" spans="1:6" ht="18.75">
      <c r="A9" s="12"/>
      <c r="B9" s="12"/>
      <c r="C9" s="12"/>
      <c r="D9" s="12"/>
      <c r="E9" s="12"/>
      <c r="F9" s="12"/>
    </row>
    <row r="10" spans="1:6" ht="18.75">
      <c r="A10" s="12"/>
      <c r="B10" s="12"/>
      <c r="C10" s="12"/>
      <c r="D10" s="12"/>
      <c r="E10" s="12"/>
      <c r="F10" s="12"/>
    </row>
    <row r="11" spans="1:6">
      <c r="A11" s="6"/>
      <c r="F11" s="29" t="s">
        <v>110</v>
      </c>
    </row>
    <row r="12" spans="1:6" s="1" customFormat="1" ht="123.75" customHeight="1">
      <c r="A12" s="13" t="s">
        <v>0</v>
      </c>
      <c r="B12" s="14" t="s">
        <v>111</v>
      </c>
      <c r="C12" s="14" t="s">
        <v>138</v>
      </c>
      <c r="D12" s="15" t="s">
        <v>160</v>
      </c>
      <c r="E12" s="14" t="s">
        <v>161</v>
      </c>
      <c r="F12" s="26" t="s">
        <v>162</v>
      </c>
    </row>
    <row r="13" spans="1:6" s="1" customFormat="1" ht="30" customHeight="1">
      <c r="A13" s="36" t="s">
        <v>107</v>
      </c>
      <c r="B13" s="37"/>
      <c r="C13" s="37"/>
      <c r="D13" s="37"/>
      <c r="E13" s="37"/>
      <c r="F13" s="38"/>
    </row>
    <row r="14" spans="1:6">
      <c r="A14" s="2" t="s">
        <v>1</v>
      </c>
      <c r="B14" s="3" t="s">
        <v>2</v>
      </c>
      <c r="C14" s="20">
        <f>SUM(C15:C35)</f>
        <v>67270228</v>
      </c>
      <c r="D14" s="20">
        <f>SUM(D15:D35)</f>
        <v>37030188</v>
      </c>
      <c r="E14" s="20">
        <f>SUM(E15:E35)</f>
        <v>30715732</v>
      </c>
      <c r="F14" s="23">
        <f t="shared" ref="F14:F51" si="0">IF(D14=0,0,(E14/D14)*100)</f>
        <v>82.947815441822755</v>
      </c>
    </row>
    <row r="15" spans="1:6" ht="51">
      <c r="A15" s="4" t="s">
        <v>3</v>
      </c>
      <c r="B15" s="5" t="s">
        <v>4</v>
      </c>
      <c r="C15" s="21">
        <v>46892890</v>
      </c>
      <c r="D15" s="21">
        <v>23376737</v>
      </c>
      <c r="E15" s="21">
        <v>23114912</v>
      </c>
      <c r="F15" s="24">
        <f t="shared" si="0"/>
        <v>98.87997627727087</v>
      </c>
    </row>
    <row r="16" spans="1:6">
      <c r="A16" s="4" t="s">
        <v>5</v>
      </c>
      <c r="B16" s="5" t="s">
        <v>6</v>
      </c>
      <c r="C16" s="21">
        <v>2105182</v>
      </c>
      <c r="D16" s="21">
        <v>1464185</v>
      </c>
      <c r="E16" s="21">
        <v>265913</v>
      </c>
      <c r="F16" s="24">
        <f t="shared" si="0"/>
        <v>18.161161328657236</v>
      </c>
    </row>
    <row r="17" spans="1:6" ht="25.5">
      <c r="A17" s="4" t="s">
        <v>7</v>
      </c>
      <c r="B17" s="5" t="s">
        <v>8</v>
      </c>
      <c r="C17" s="21">
        <v>589500</v>
      </c>
      <c r="D17" s="21">
        <v>470500</v>
      </c>
      <c r="E17" s="21">
        <v>306080</v>
      </c>
      <c r="F17" s="24">
        <f>IF(D17=0,0,(E17/D17)*100)</f>
        <v>65.05419766206164</v>
      </c>
    </row>
    <row r="18" spans="1:6" ht="25.5">
      <c r="A18" s="4" t="s">
        <v>9</v>
      </c>
      <c r="B18" s="5" t="s">
        <v>10</v>
      </c>
      <c r="C18" s="21">
        <v>449000</v>
      </c>
      <c r="D18" s="21">
        <v>247400</v>
      </c>
      <c r="E18" s="21">
        <v>205436</v>
      </c>
      <c r="F18" s="24">
        <f t="shared" si="0"/>
        <v>83.037995149555371</v>
      </c>
    </row>
    <row r="19" spans="1:6" ht="25.5">
      <c r="A19" s="27">
        <v>2144</v>
      </c>
      <c r="B19" s="5" t="s">
        <v>139</v>
      </c>
      <c r="C19" s="21">
        <v>1789000</v>
      </c>
      <c r="D19" s="21">
        <v>1789000</v>
      </c>
      <c r="E19" s="21">
        <v>1473069</v>
      </c>
      <c r="F19" s="24">
        <f t="shared" si="0"/>
        <v>82.34035774175517</v>
      </c>
    </row>
    <row r="20" spans="1:6" ht="25.5">
      <c r="A20" s="4" t="s">
        <v>11</v>
      </c>
      <c r="B20" s="5" t="s">
        <v>12</v>
      </c>
      <c r="C20" s="21">
        <v>4500000</v>
      </c>
      <c r="D20" s="21">
        <v>4500000</v>
      </c>
      <c r="E20" s="21">
        <v>3824597</v>
      </c>
      <c r="F20" s="24">
        <f t="shared" si="0"/>
        <v>84.991044444444441</v>
      </c>
    </row>
    <row r="21" spans="1:6">
      <c r="A21" s="4" t="s">
        <v>13</v>
      </c>
      <c r="B21" s="5" t="s">
        <v>14</v>
      </c>
      <c r="C21" s="21">
        <v>2450000</v>
      </c>
      <c r="D21" s="21">
        <v>1162000</v>
      </c>
      <c r="E21" s="21">
        <v>944272</v>
      </c>
      <c r="F21" s="24">
        <f t="shared" si="0"/>
        <v>81.262650602409636</v>
      </c>
    </row>
    <row r="22" spans="1:6" ht="25.5">
      <c r="A22" s="4" t="s">
        <v>15</v>
      </c>
      <c r="B22" s="5" t="s">
        <v>16</v>
      </c>
      <c r="C22" s="21">
        <v>300000</v>
      </c>
      <c r="D22" s="21">
        <v>141000</v>
      </c>
      <c r="E22" s="21">
        <v>57684</v>
      </c>
      <c r="F22" s="24">
        <f t="shared" si="0"/>
        <v>40.910638297872346</v>
      </c>
    </row>
    <row r="23" spans="1:6" ht="25.5">
      <c r="A23" s="4" t="s">
        <v>17</v>
      </c>
      <c r="B23" s="5" t="s">
        <v>18</v>
      </c>
      <c r="C23" s="21">
        <v>400000</v>
      </c>
      <c r="D23" s="21">
        <v>206510</v>
      </c>
      <c r="E23" s="21"/>
      <c r="F23" s="24">
        <f t="shared" si="0"/>
        <v>0</v>
      </c>
    </row>
    <row r="24" spans="1:6">
      <c r="A24" s="4" t="s">
        <v>19</v>
      </c>
      <c r="B24" s="5" t="s">
        <v>20</v>
      </c>
      <c r="C24" s="21">
        <v>1715430</v>
      </c>
      <c r="D24" s="21">
        <v>805930</v>
      </c>
      <c r="E24" s="21">
        <v>21000</v>
      </c>
      <c r="F24" s="24">
        <f t="shared" si="0"/>
        <v>2.6056853572890946</v>
      </c>
    </row>
    <row r="25" spans="1:6" ht="25.5">
      <c r="A25" s="27">
        <v>7610</v>
      </c>
      <c r="B25" s="5" t="s">
        <v>140</v>
      </c>
      <c r="C25" s="21">
        <v>100000</v>
      </c>
      <c r="D25" s="21">
        <v>70000</v>
      </c>
      <c r="E25" s="21"/>
      <c r="F25" s="24">
        <f t="shared" si="0"/>
        <v>0</v>
      </c>
    </row>
    <row r="26" spans="1:6">
      <c r="A26" s="4" t="s">
        <v>21</v>
      </c>
      <c r="B26" s="5" t="s">
        <v>22</v>
      </c>
      <c r="C26" s="21">
        <v>210800</v>
      </c>
      <c r="D26" s="21">
        <v>120000</v>
      </c>
      <c r="E26" s="21">
        <v>29400</v>
      </c>
      <c r="F26" s="24">
        <f t="shared" si="0"/>
        <v>24.5</v>
      </c>
    </row>
    <row r="27" spans="1:6">
      <c r="A27" s="4" t="s">
        <v>23</v>
      </c>
      <c r="B27" s="5" t="s">
        <v>24</v>
      </c>
      <c r="C27" s="21">
        <v>3100000</v>
      </c>
      <c r="D27" s="21">
        <v>1075000</v>
      </c>
      <c r="E27" s="21">
        <v>91488</v>
      </c>
      <c r="F27" s="24">
        <f t="shared" si="0"/>
        <v>8.5105116279069755</v>
      </c>
    </row>
    <row r="28" spans="1:6">
      <c r="A28" s="4" t="s">
        <v>25</v>
      </c>
      <c r="B28" s="5" t="s">
        <v>26</v>
      </c>
      <c r="C28" s="21">
        <v>453426</v>
      </c>
      <c r="D28" s="21">
        <v>433426</v>
      </c>
      <c r="E28" s="21">
        <v>82385</v>
      </c>
      <c r="F28" s="24">
        <f t="shared" si="0"/>
        <v>19.007858319528591</v>
      </c>
    </row>
    <row r="29" spans="1:6" ht="25.5" hidden="1">
      <c r="A29" s="4" t="s">
        <v>27</v>
      </c>
      <c r="B29" s="5" t="s">
        <v>28</v>
      </c>
      <c r="C29" s="21"/>
      <c r="D29" s="21"/>
      <c r="E29" s="21"/>
      <c r="F29" s="24">
        <f t="shared" si="0"/>
        <v>0</v>
      </c>
    </row>
    <row r="30" spans="1:6">
      <c r="A30" s="4" t="s">
        <v>29</v>
      </c>
      <c r="B30" s="5" t="s">
        <v>30</v>
      </c>
      <c r="C30" s="21">
        <v>240000</v>
      </c>
      <c r="D30" s="21">
        <v>132000</v>
      </c>
      <c r="E30" s="21">
        <v>49436</v>
      </c>
      <c r="F30" s="24">
        <f t="shared" si="0"/>
        <v>37.451515151515153</v>
      </c>
    </row>
    <row r="31" spans="1:6" ht="25.5">
      <c r="A31" s="4" t="s">
        <v>31</v>
      </c>
      <c r="B31" s="5" t="s">
        <v>32</v>
      </c>
      <c r="C31" s="21">
        <v>850000</v>
      </c>
      <c r="D31" s="21">
        <v>371500</v>
      </c>
      <c r="E31" s="21">
        <v>202220</v>
      </c>
      <c r="F31" s="24">
        <f t="shared" si="0"/>
        <v>54.433378196500669</v>
      </c>
    </row>
    <row r="32" spans="1:6" ht="25.5">
      <c r="A32" s="4" t="s">
        <v>33</v>
      </c>
      <c r="B32" s="5" t="s">
        <v>34</v>
      </c>
      <c r="C32" s="21">
        <v>25000</v>
      </c>
      <c r="D32" s="21">
        <v>15000</v>
      </c>
      <c r="E32" s="21">
        <v>5000</v>
      </c>
      <c r="F32" s="24">
        <f t="shared" si="0"/>
        <v>33.333333333333329</v>
      </c>
    </row>
    <row r="33" spans="1:6">
      <c r="A33" s="4" t="s">
        <v>35</v>
      </c>
      <c r="B33" s="5" t="s">
        <v>36</v>
      </c>
      <c r="C33" s="21">
        <v>1100000</v>
      </c>
      <c r="D33" s="21">
        <v>650000</v>
      </c>
      <c r="E33" s="21">
        <v>42840</v>
      </c>
      <c r="F33" s="24">
        <f t="shared" si="0"/>
        <v>6.5907692307692303</v>
      </c>
    </row>
    <row r="34" spans="1:6" ht="38.25" hidden="1">
      <c r="A34" s="4" t="s">
        <v>37</v>
      </c>
      <c r="B34" s="5" t="s">
        <v>38</v>
      </c>
      <c r="C34" s="21"/>
      <c r="D34" s="21"/>
      <c r="E34" s="21"/>
      <c r="F34" s="24">
        <f t="shared" si="0"/>
        <v>0</v>
      </c>
    </row>
    <row r="35" spans="1:6" ht="38.25" hidden="1">
      <c r="A35" s="4" t="s">
        <v>39</v>
      </c>
      <c r="B35" s="5" t="s">
        <v>40</v>
      </c>
      <c r="C35" s="21"/>
      <c r="D35" s="21"/>
      <c r="E35" s="21"/>
      <c r="F35" s="24">
        <f t="shared" si="0"/>
        <v>0</v>
      </c>
    </row>
    <row r="36" spans="1:6">
      <c r="A36" s="2" t="s">
        <v>41</v>
      </c>
      <c r="B36" s="3" t="s">
        <v>42</v>
      </c>
      <c r="C36" s="20">
        <f>SUM(C37:C49)</f>
        <v>366536773</v>
      </c>
      <c r="D36" s="20">
        <f>SUM(D37:D49)</f>
        <v>198544446</v>
      </c>
      <c r="E36" s="20">
        <f>SUM(E37:E49)</f>
        <v>193115286</v>
      </c>
      <c r="F36" s="23">
        <f t="shared" si="0"/>
        <v>97.265519076771355</v>
      </c>
    </row>
    <row r="37" spans="1:6" ht="38.25">
      <c r="A37" s="4" t="s">
        <v>43</v>
      </c>
      <c r="B37" s="5" t="s">
        <v>44</v>
      </c>
      <c r="C37" s="21">
        <v>2142253</v>
      </c>
      <c r="D37" s="21">
        <v>1067290</v>
      </c>
      <c r="E37" s="21">
        <v>1003061</v>
      </c>
      <c r="F37" s="24">
        <f t="shared" si="0"/>
        <v>93.982047990705425</v>
      </c>
    </row>
    <row r="38" spans="1:6">
      <c r="A38" s="4" t="s">
        <v>45</v>
      </c>
      <c r="B38" s="5" t="s">
        <v>46</v>
      </c>
      <c r="C38" s="21">
        <v>107738182</v>
      </c>
      <c r="D38" s="21">
        <v>54122685</v>
      </c>
      <c r="E38" s="21">
        <v>52179151</v>
      </c>
      <c r="F38" s="24">
        <f t="shared" si="0"/>
        <v>96.40902146669184</v>
      </c>
    </row>
    <row r="39" spans="1:6" ht="25.5">
      <c r="A39" s="4" t="s">
        <v>141</v>
      </c>
      <c r="B39" s="5" t="s">
        <v>142</v>
      </c>
      <c r="C39" s="21">
        <v>69728997</v>
      </c>
      <c r="D39" s="21">
        <v>35611640</v>
      </c>
      <c r="E39" s="21">
        <v>33268235</v>
      </c>
      <c r="F39" s="24">
        <f t="shared" si="0"/>
        <v>93.419553269661264</v>
      </c>
    </row>
    <row r="40" spans="1:6" ht="25.5">
      <c r="A40" s="27">
        <v>1031</v>
      </c>
      <c r="B40" s="31" t="s">
        <v>143</v>
      </c>
      <c r="C40" s="21">
        <v>158652700</v>
      </c>
      <c r="D40" s="21">
        <v>91760100</v>
      </c>
      <c r="E40" s="21">
        <v>91759791</v>
      </c>
      <c r="F40" s="24">
        <f t="shared" si="0"/>
        <v>99.999663252328631</v>
      </c>
    </row>
    <row r="41" spans="1:6" ht="38.25">
      <c r="A41" s="27">
        <v>1041</v>
      </c>
      <c r="B41" s="31" t="s">
        <v>144</v>
      </c>
      <c r="C41" s="21">
        <v>3924613</v>
      </c>
      <c r="D41" s="21">
        <v>3924613</v>
      </c>
      <c r="E41" s="21">
        <v>3924613</v>
      </c>
      <c r="F41" s="24">
        <f t="shared" si="0"/>
        <v>100</v>
      </c>
    </row>
    <row r="42" spans="1:6" ht="25.5">
      <c r="A42" s="4" t="s">
        <v>145</v>
      </c>
      <c r="B42" s="5" t="s">
        <v>47</v>
      </c>
      <c r="C42" s="21">
        <v>11078809</v>
      </c>
      <c r="D42" s="21">
        <v>5656300</v>
      </c>
      <c r="E42" s="21">
        <v>5388425</v>
      </c>
      <c r="F42" s="24">
        <f t="shared" si="0"/>
        <v>95.264130261831937</v>
      </c>
    </row>
    <row r="43" spans="1:6" ht="25.5">
      <c r="A43" s="27">
        <v>1120</v>
      </c>
      <c r="B43" s="5" t="s">
        <v>48</v>
      </c>
      <c r="C43" s="21">
        <v>25000</v>
      </c>
      <c r="D43" s="21"/>
      <c r="E43" s="21"/>
      <c r="F43" s="24">
        <f t="shared" si="0"/>
        <v>0</v>
      </c>
    </row>
    <row r="44" spans="1:6">
      <c r="A44" s="4" t="s">
        <v>146</v>
      </c>
      <c r="B44" s="5" t="s">
        <v>49</v>
      </c>
      <c r="C44" s="21">
        <v>7895143</v>
      </c>
      <c r="D44" s="21">
        <v>3910414</v>
      </c>
      <c r="E44" s="21">
        <v>3593645</v>
      </c>
      <c r="F44" s="24">
        <f t="shared" si="0"/>
        <v>91.899348764606515</v>
      </c>
    </row>
    <row r="45" spans="1:6">
      <c r="A45" s="27">
        <v>1142</v>
      </c>
      <c r="B45" s="5" t="s">
        <v>50</v>
      </c>
      <c r="C45" s="21">
        <v>1018100</v>
      </c>
      <c r="D45" s="21">
        <v>604480</v>
      </c>
      <c r="E45" s="21">
        <v>342023</v>
      </c>
      <c r="F45" s="24">
        <f t="shared" si="0"/>
        <v>56.581359184753843</v>
      </c>
    </row>
    <row r="46" spans="1:6" ht="25.5">
      <c r="A46" s="4" t="s">
        <v>147</v>
      </c>
      <c r="B46" s="5" t="s">
        <v>148</v>
      </c>
      <c r="C46" s="21">
        <v>169248</v>
      </c>
      <c r="D46" s="21">
        <v>64225</v>
      </c>
      <c r="E46" s="21">
        <v>372</v>
      </c>
      <c r="F46" s="24">
        <f t="shared" si="0"/>
        <v>0.57921370182950571</v>
      </c>
    </row>
    <row r="47" spans="1:6" ht="25.5">
      <c r="A47" s="27">
        <v>1152</v>
      </c>
      <c r="B47" s="5" t="s">
        <v>149</v>
      </c>
      <c r="C47" s="21">
        <v>1749200</v>
      </c>
      <c r="D47" s="21">
        <v>901900</v>
      </c>
      <c r="E47" s="21">
        <v>873229</v>
      </c>
      <c r="F47" s="24">
        <f t="shared" si="0"/>
        <v>96.821044461691983</v>
      </c>
    </row>
    <row r="48" spans="1:6" ht="25.5">
      <c r="A48" s="4" t="s">
        <v>150</v>
      </c>
      <c r="B48" s="5" t="s">
        <v>151</v>
      </c>
      <c r="C48" s="21">
        <v>1667528</v>
      </c>
      <c r="D48" s="21">
        <v>547299</v>
      </c>
      <c r="E48" s="21">
        <v>424241</v>
      </c>
      <c r="F48" s="24">
        <f t="shared" si="0"/>
        <v>77.515398347155767</v>
      </c>
    </row>
    <row r="49" spans="1:6" ht="38.25">
      <c r="A49" s="27">
        <v>1200</v>
      </c>
      <c r="B49" s="5" t="s">
        <v>152</v>
      </c>
      <c r="C49" s="21">
        <v>747000</v>
      </c>
      <c r="D49" s="21">
        <v>373500</v>
      </c>
      <c r="E49" s="21">
        <v>358500</v>
      </c>
      <c r="F49" s="24">
        <f t="shared" si="0"/>
        <v>95.98393574297188</v>
      </c>
    </row>
    <row r="50" spans="1:6">
      <c r="A50" s="2" t="s">
        <v>51</v>
      </c>
      <c r="B50" s="3" t="s">
        <v>52</v>
      </c>
      <c r="C50" s="20">
        <f>SUM(C51:C62)</f>
        <v>33020124</v>
      </c>
      <c r="D50" s="20">
        <f t="shared" ref="D50:E50" si="1">SUM(D51:D62)</f>
        <v>16508234</v>
      </c>
      <c r="E50" s="20">
        <f t="shared" si="1"/>
        <v>13944918</v>
      </c>
      <c r="F50" s="23">
        <f t="shared" si="0"/>
        <v>84.472500208077989</v>
      </c>
    </row>
    <row r="51" spans="1:6" ht="38.25">
      <c r="A51" s="4" t="s">
        <v>43</v>
      </c>
      <c r="B51" s="5" t="s">
        <v>44</v>
      </c>
      <c r="C51" s="21">
        <v>12469497</v>
      </c>
      <c r="D51" s="21">
        <v>6285347</v>
      </c>
      <c r="E51" s="21">
        <v>6107106</v>
      </c>
      <c r="F51" s="24">
        <f t="shared" si="0"/>
        <v>97.164182025272424</v>
      </c>
    </row>
    <row r="52" spans="1:6" ht="38.25">
      <c r="A52" s="4" t="s">
        <v>53</v>
      </c>
      <c r="B52" s="5" t="s">
        <v>54</v>
      </c>
      <c r="C52" s="21">
        <v>2500000</v>
      </c>
      <c r="D52" s="21">
        <v>1282950</v>
      </c>
      <c r="E52" s="21">
        <v>519767</v>
      </c>
      <c r="F52" s="24">
        <f t="shared" ref="F52:F84" si="2">IF(D52=0,0,(E52/D52)*100)</f>
        <v>40.513426088312094</v>
      </c>
    </row>
    <row r="53" spans="1:6" ht="25.5">
      <c r="A53" s="4" t="s">
        <v>55</v>
      </c>
      <c r="B53" s="5" t="s">
        <v>56</v>
      </c>
      <c r="C53" s="21">
        <v>400000</v>
      </c>
      <c r="D53" s="21">
        <v>200000</v>
      </c>
      <c r="E53" s="21">
        <v>154527</v>
      </c>
      <c r="F53" s="24">
        <f t="shared" si="2"/>
        <v>77.263499999999993</v>
      </c>
    </row>
    <row r="54" spans="1:6" ht="25.5">
      <c r="A54" s="4" t="s">
        <v>57</v>
      </c>
      <c r="B54" s="5" t="s">
        <v>58</v>
      </c>
      <c r="C54" s="21">
        <v>73700</v>
      </c>
      <c r="D54" s="21">
        <v>36600</v>
      </c>
      <c r="E54" s="21">
        <v>26344</v>
      </c>
      <c r="F54" s="24">
        <f t="shared" si="2"/>
        <v>71.978142076502721</v>
      </c>
    </row>
    <row r="55" spans="1:6" ht="25.5">
      <c r="A55" s="4" t="s">
        <v>59</v>
      </c>
      <c r="B55" s="5" t="s">
        <v>60</v>
      </c>
      <c r="C55" s="21">
        <v>74600</v>
      </c>
      <c r="D55" s="21">
        <v>37300</v>
      </c>
      <c r="E55" s="21">
        <v>5280</v>
      </c>
      <c r="F55" s="24">
        <f t="shared" si="2"/>
        <v>14.155495978552279</v>
      </c>
    </row>
    <row r="56" spans="1:6" ht="51">
      <c r="A56" s="4" t="s">
        <v>61</v>
      </c>
      <c r="B56" s="5" t="s">
        <v>62</v>
      </c>
      <c r="C56" s="21">
        <v>1438000</v>
      </c>
      <c r="D56" s="21">
        <v>720917</v>
      </c>
      <c r="E56" s="21">
        <v>189882</v>
      </c>
      <c r="F56" s="24">
        <f t="shared" si="2"/>
        <v>26.338954415002004</v>
      </c>
    </row>
    <row r="57" spans="1:6" ht="25.5">
      <c r="A57" s="4" t="s">
        <v>63</v>
      </c>
      <c r="B57" s="5" t="s">
        <v>64</v>
      </c>
      <c r="C57" s="21">
        <v>11837854</v>
      </c>
      <c r="D57" s="21">
        <v>5396568</v>
      </c>
      <c r="E57" s="21">
        <v>5260832</v>
      </c>
      <c r="F57" s="24">
        <f t="shared" si="2"/>
        <v>97.484771803116359</v>
      </c>
    </row>
    <row r="58" spans="1:6" ht="55.5" customHeight="1">
      <c r="A58" s="27">
        <v>3140</v>
      </c>
      <c r="B58" s="5" t="s">
        <v>163</v>
      </c>
      <c r="C58" s="21">
        <v>324340</v>
      </c>
      <c r="D58" s="21">
        <v>324340</v>
      </c>
      <c r="E58" s="21"/>
      <c r="F58" s="24">
        <f t="shared" si="2"/>
        <v>0</v>
      </c>
    </row>
    <row r="59" spans="1:6" ht="51">
      <c r="A59" s="4" t="s">
        <v>65</v>
      </c>
      <c r="B59" s="5" t="s">
        <v>66</v>
      </c>
      <c r="C59" s="21">
        <v>583000</v>
      </c>
      <c r="D59" s="21">
        <v>430000</v>
      </c>
      <c r="E59" s="21">
        <v>297000</v>
      </c>
      <c r="F59" s="24">
        <f t="shared" si="2"/>
        <v>69.069767441860463</v>
      </c>
    </row>
    <row r="60" spans="1:6" ht="25.5">
      <c r="A60" s="4" t="s">
        <v>67</v>
      </c>
      <c r="B60" s="5" t="s">
        <v>68</v>
      </c>
      <c r="C60" s="21">
        <v>3249133</v>
      </c>
      <c r="D60" s="21">
        <v>1724212</v>
      </c>
      <c r="E60" s="21">
        <v>1314180</v>
      </c>
      <c r="F60" s="24">
        <f t="shared" si="2"/>
        <v>76.219165624644774</v>
      </c>
    </row>
    <row r="61" spans="1:6" ht="25.5" hidden="1">
      <c r="A61" s="4" t="s">
        <v>27</v>
      </c>
      <c r="B61" s="5" t="s">
        <v>28</v>
      </c>
      <c r="C61" s="21"/>
      <c r="D61" s="21"/>
      <c r="E61" s="21"/>
      <c r="F61" s="24">
        <f t="shared" si="2"/>
        <v>0</v>
      </c>
    </row>
    <row r="62" spans="1:6" ht="38.25">
      <c r="A62" s="27">
        <v>8751</v>
      </c>
      <c r="B62" s="5" t="s">
        <v>164</v>
      </c>
      <c r="C62" s="21">
        <v>70000</v>
      </c>
      <c r="D62" s="21">
        <v>70000</v>
      </c>
      <c r="E62" s="21">
        <v>70000</v>
      </c>
      <c r="F62" s="24"/>
    </row>
    <row r="63" spans="1:6">
      <c r="A63" s="2" t="s">
        <v>69</v>
      </c>
      <c r="B63" s="3" t="s">
        <v>70</v>
      </c>
      <c r="C63" s="20">
        <f>SUM(C64:C70)</f>
        <v>44491611</v>
      </c>
      <c r="D63" s="20">
        <f t="shared" ref="D63:E63" si="3">SUM(D64:D70)</f>
        <v>24748236</v>
      </c>
      <c r="E63" s="20">
        <f t="shared" si="3"/>
        <v>22621538</v>
      </c>
      <c r="F63" s="23">
        <f t="shared" si="2"/>
        <v>91.406668337896889</v>
      </c>
    </row>
    <row r="64" spans="1:6" ht="38.25">
      <c r="A64" s="4" t="s">
        <v>43</v>
      </c>
      <c r="B64" s="5" t="s">
        <v>44</v>
      </c>
      <c r="C64" s="21">
        <v>1601245</v>
      </c>
      <c r="D64" s="21">
        <v>894009</v>
      </c>
      <c r="E64" s="21">
        <v>823373</v>
      </c>
      <c r="F64" s="24">
        <f t="shared" si="2"/>
        <v>92.098960972428685</v>
      </c>
    </row>
    <row r="65" spans="1:6">
      <c r="A65" s="27">
        <v>1080</v>
      </c>
      <c r="B65" s="5" t="s">
        <v>71</v>
      </c>
      <c r="C65" s="21">
        <v>23526484</v>
      </c>
      <c r="D65" s="21">
        <v>14257878</v>
      </c>
      <c r="E65" s="21">
        <v>13866109</v>
      </c>
      <c r="F65" s="24">
        <f t="shared" si="2"/>
        <v>97.252262924398707</v>
      </c>
    </row>
    <row r="66" spans="1:6">
      <c r="A66" s="4" t="s">
        <v>72</v>
      </c>
      <c r="B66" s="5" t="s">
        <v>73</v>
      </c>
      <c r="C66" s="21">
        <v>6633808</v>
      </c>
      <c r="D66" s="21">
        <v>3179768</v>
      </c>
      <c r="E66" s="21">
        <v>2439259</v>
      </c>
      <c r="F66" s="24">
        <f t="shared" si="2"/>
        <v>76.711854449758604</v>
      </c>
    </row>
    <row r="67" spans="1:6">
      <c r="A67" s="4" t="s">
        <v>74</v>
      </c>
      <c r="B67" s="5" t="s">
        <v>75</v>
      </c>
      <c r="C67" s="21">
        <v>2102479</v>
      </c>
      <c r="D67" s="21">
        <v>1079913</v>
      </c>
      <c r="E67" s="21">
        <v>935013</v>
      </c>
      <c r="F67" s="24">
        <f t="shared" si="2"/>
        <v>86.582252459225884</v>
      </c>
    </row>
    <row r="68" spans="1:6" ht="25.5">
      <c r="A68" s="4" t="s">
        <v>76</v>
      </c>
      <c r="B68" s="5" t="s">
        <v>77</v>
      </c>
      <c r="C68" s="21">
        <v>8016842</v>
      </c>
      <c r="D68" s="21">
        <v>3856672</v>
      </c>
      <c r="E68" s="21">
        <v>3652102</v>
      </c>
      <c r="F68" s="24">
        <f t="shared" si="2"/>
        <v>94.695685814090496</v>
      </c>
    </row>
    <row r="69" spans="1:6" ht="25.5">
      <c r="A69" s="4" t="s">
        <v>78</v>
      </c>
      <c r="B69" s="5" t="s">
        <v>79</v>
      </c>
      <c r="C69" s="21">
        <v>1385753</v>
      </c>
      <c r="D69" s="21">
        <v>721996</v>
      </c>
      <c r="E69" s="21">
        <v>658115</v>
      </c>
      <c r="F69" s="24">
        <f t="shared" si="2"/>
        <v>91.152167048016892</v>
      </c>
    </row>
    <row r="70" spans="1:6">
      <c r="A70" s="4" t="s">
        <v>80</v>
      </c>
      <c r="B70" s="5" t="s">
        <v>81</v>
      </c>
      <c r="C70" s="21">
        <v>1225000</v>
      </c>
      <c r="D70" s="21">
        <v>758000</v>
      </c>
      <c r="E70" s="21">
        <v>247567</v>
      </c>
      <c r="F70" s="24">
        <f t="shared" si="2"/>
        <v>32.660554089709763</v>
      </c>
    </row>
    <row r="71" spans="1:6">
      <c r="A71" s="2" t="s">
        <v>82</v>
      </c>
      <c r="B71" s="3" t="s">
        <v>83</v>
      </c>
      <c r="C71" s="20">
        <f>SUM(C72:C78)</f>
        <v>15125910</v>
      </c>
      <c r="D71" s="20">
        <f>SUM(D72:D78)</f>
        <v>7523760</v>
      </c>
      <c r="E71" s="20">
        <f>SUM(E72:E78)</f>
        <v>6997103</v>
      </c>
      <c r="F71" s="23">
        <f t="shared" si="2"/>
        <v>93.00008240560571</v>
      </c>
    </row>
    <row r="72" spans="1:6" ht="38.25">
      <c r="A72" s="4" t="s">
        <v>43</v>
      </c>
      <c r="B72" s="5" t="s">
        <v>44</v>
      </c>
      <c r="C72" s="21">
        <v>1362796</v>
      </c>
      <c r="D72" s="21">
        <v>600523</v>
      </c>
      <c r="E72" s="21">
        <v>562893</v>
      </c>
      <c r="F72" s="24">
        <f t="shared" si="2"/>
        <v>93.73379537503142</v>
      </c>
    </row>
    <row r="73" spans="1:6" ht="38.25">
      <c r="A73" s="4" t="s">
        <v>84</v>
      </c>
      <c r="B73" s="5" t="s">
        <v>85</v>
      </c>
      <c r="C73" s="21">
        <v>200000</v>
      </c>
      <c r="D73" s="21">
        <v>130100</v>
      </c>
      <c r="E73" s="21">
        <v>94412</v>
      </c>
      <c r="F73" s="24">
        <f t="shared" si="2"/>
        <v>72.568793235972322</v>
      </c>
    </row>
    <row r="74" spans="1:6" ht="25.5">
      <c r="A74" s="4" t="s">
        <v>86</v>
      </c>
      <c r="B74" s="5" t="s">
        <v>87</v>
      </c>
      <c r="C74" s="21">
        <v>50000</v>
      </c>
      <c r="D74" s="21">
        <v>26000</v>
      </c>
      <c r="E74" s="21">
        <v>23950</v>
      </c>
      <c r="F74" s="24">
        <f t="shared" si="2"/>
        <v>92.115384615384613</v>
      </c>
    </row>
    <row r="75" spans="1:6" ht="25.5">
      <c r="A75" s="4" t="s">
        <v>88</v>
      </c>
      <c r="B75" s="5" t="s">
        <v>89</v>
      </c>
      <c r="C75" s="21">
        <v>10224584</v>
      </c>
      <c r="D75" s="21">
        <v>5263584</v>
      </c>
      <c r="E75" s="21">
        <v>5214977</v>
      </c>
      <c r="F75" s="24">
        <f t="shared" si="2"/>
        <v>99.076541763178852</v>
      </c>
    </row>
    <row r="76" spans="1:6" ht="38.25" hidden="1">
      <c r="A76" s="4" t="s">
        <v>90</v>
      </c>
      <c r="B76" s="5" t="s">
        <v>91</v>
      </c>
      <c r="C76" s="21"/>
      <c r="D76" s="21"/>
      <c r="E76" s="21"/>
      <c r="F76" s="24">
        <f t="shared" si="2"/>
        <v>0</v>
      </c>
    </row>
    <row r="77" spans="1:6" ht="25.5">
      <c r="A77" s="4" t="s">
        <v>92</v>
      </c>
      <c r="B77" s="5" t="s">
        <v>93</v>
      </c>
      <c r="C77" s="21">
        <v>2850000</v>
      </c>
      <c r="D77" s="21">
        <v>1288830</v>
      </c>
      <c r="E77" s="21">
        <v>917636</v>
      </c>
      <c r="F77" s="24">
        <f t="shared" si="2"/>
        <v>71.199149616318678</v>
      </c>
    </row>
    <row r="78" spans="1:6">
      <c r="A78" s="4" t="s">
        <v>94</v>
      </c>
      <c r="B78" s="5" t="s">
        <v>95</v>
      </c>
      <c r="C78" s="21">
        <v>438530</v>
      </c>
      <c r="D78" s="21">
        <v>214723</v>
      </c>
      <c r="E78" s="21">
        <v>183235</v>
      </c>
      <c r="F78" s="24">
        <f t="shared" si="2"/>
        <v>85.335525304694883</v>
      </c>
    </row>
    <row r="79" spans="1:6">
      <c r="A79" s="2" t="s">
        <v>96</v>
      </c>
      <c r="B79" s="3" t="s">
        <v>97</v>
      </c>
      <c r="C79" s="20">
        <f>SUM(C80:C82)</f>
        <v>55288848</v>
      </c>
      <c r="D79" s="20">
        <f t="shared" ref="D79:E79" si="4">SUM(D80:D82)</f>
        <v>27550149</v>
      </c>
      <c r="E79" s="20">
        <f t="shared" si="4"/>
        <v>22713724</v>
      </c>
      <c r="F79" s="23">
        <f t="shared" si="2"/>
        <v>82.445013273793904</v>
      </c>
    </row>
    <row r="80" spans="1:6" ht="38.25">
      <c r="A80" s="4" t="s">
        <v>43</v>
      </c>
      <c r="B80" s="5" t="s">
        <v>44</v>
      </c>
      <c r="C80" s="21">
        <v>4381690</v>
      </c>
      <c r="D80" s="21">
        <v>2306398</v>
      </c>
      <c r="E80" s="21">
        <v>2095733</v>
      </c>
      <c r="F80" s="24">
        <f t="shared" si="2"/>
        <v>90.866060411082557</v>
      </c>
    </row>
    <row r="81" spans="1:6">
      <c r="A81" s="4" t="s">
        <v>98</v>
      </c>
      <c r="B81" s="5" t="s">
        <v>99</v>
      </c>
      <c r="C81" s="21">
        <v>50582158</v>
      </c>
      <c r="D81" s="21">
        <v>25101251</v>
      </c>
      <c r="E81" s="21">
        <v>20592991</v>
      </c>
      <c r="F81" s="24">
        <f t="shared" si="2"/>
        <v>82.039699933680595</v>
      </c>
    </row>
    <row r="82" spans="1:6" ht="25.5">
      <c r="A82" s="4" t="s">
        <v>17</v>
      </c>
      <c r="B82" s="5" t="s">
        <v>18</v>
      </c>
      <c r="C82" s="21">
        <v>325000</v>
      </c>
      <c r="D82" s="21">
        <v>142500</v>
      </c>
      <c r="E82" s="21">
        <v>25000</v>
      </c>
      <c r="F82" s="24">
        <f t="shared" si="2"/>
        <v>17.543859649122805</v>
      </c>
    </row>
    <row r="83" spans="1:6">
      <c r="A83" s="2" t="s">
        <v>100</v>
      </c>
      <c r="B83" s="3" t="s">
        <v>101</v>
      </c>
      <c r="C83" s="20">
        <f>SUM(C84:C86)</f>
        <v>6086920</v>
      </c>
      <c r="D83" s="20">
        <f>SUM(D84:D86)</f>
        <v>3117051</v>
      </c>
      <c r="E83" s="20">
        <f>SUM(E84:E86)</f>
        <v>2046870</v>
      </c>
      <c r="F83" s="23">
        <f t="shared" si="2"/>
        <v>65.666875517917418</v>
      </c>
    </row>
    <row r="84" spans="1:6" ht="38.25">
      <c r="A84" s="4" t="s">
        <v>43</v>
      </c>
      <c r="B84" s="5" t="s">
        <v>44</v>
      </c>
      <c r="C84" s="21">
        <v>3848580</v>
      </c>
      <c r="D84" s="21">
        <v>1983141</v>
      </c>
      <c r="E84" s="21">
        <v>1892960</v>
      </c>
      <c r="F84" s="24">
        <f t="shared" si="2"/>
        <v>95.452617842099983</v>
      </c>
    </row>
    <row r="85" spans="1:6">
      <c r="A85" s="4" t="s">
        <v>153</v>
      </c>
      <c r="B85" s="5" t="s">
        <v>102</v>
      </c>
      <c r="C85" s="21">
        <v>1930000</v>
      </c>
      <c r="D85" s="21">
        <v>930000</v>
      </c>
      <c r="E85" s="21"/>
      <c r="F85" s="24">
        <f>IF(D85=0,0,(E85/D85)*100)</f>
        <v>0</v>
      </c>
    </row>
    <row r="86" spans="1:6">
      <c r="A86" s="4" t="s">
        <v>103</v>
      </c>
      <c r="B86" s="5" t="s">
        <v>104</v>
      </c>
      <c r="C86" s="21">
        <v>308340</v>
      </c>
      <c r="D86" s="21">
        <v>203910</v>
      </c>
      <c r="E86" s="21">
        <v>153910</v>
      </c>
      <c r="F86" s="24">
        <f>IF(D86=0,0,(E86/D86)*100)</f>
        <v>75.479378157030069</v>
      </c>
    </row>
    <row r="87" spans="1:6">
      <c r="A87" s="16" t="s">
        <v>105</v>
      </c>
      <c r="B87" s="17" t="s">
        <v>106</v>
      </c>
      <c r="C87" s="22">
        <f>C14+C36+C50+C63+C71+C79+C83</f>
        <v>587820414</v>
      </c>
      <c r="D87" s="22">
        <f>D14+D36+D50+D63+D71+D79+D83</f>
        <v>315022064</v>
      </c>
      <c r="E87" s="22">
        <f>E14+E36+E50+E63+E71+E79+E83</f>
        <v>292155171</v>
      </c>
      <c r="F87" s="25">
        <f>IF(D87=0,0,(E87/D87)*100)</f>
        <v>92.741177329090192</v>
      </c>
    </row>
    <row r="88" spans="1:6" ht="38.25" customHeight="1">
      <c r="A88" s="34" t="s">
        <v>112</v>
      </c>
      <c r="B88" s="34"/>
      <c r="C88" s="34"/>
      <c r="D88" s="34"/>
      <c r="E88" s="34"/>
      <c r="F88" s="34"/>
    </row>
    <row r="89" spans="1:6" ht="127.5" customHeight="1">
      <c r="A89" s="18" t="s">
        <v>0</v>
      </c>
      <c r="B89" s="19" t="s">
        <v>111</v>
      </c>
      <c r="C89" s="14" t="s">
        <v>138</v>
      </c>
      <c r="D89" s="15" t="s">
        <v>160</v>
      </c>
      <c r="E89" s="14" t="s">
        <v>161</v>
      </c>
      <c r="F89" s="26" t="s">
        <v>162</v>
      </c>
    </row>
    <row r="90" spans="1:6">
      <c r="A90" s="2" t="s">
        <v>1</v>
      </c>
      <c r="B90" s="3" t="s">
        <v>2</v>
      </c>
      <c r="C90" s="20">
        <f>SUM(C91:C106)</f>
        <v>33385807</v>
      </c>
      <c r="D90" s="20">
        <f t="shared" ref="D90:E90" si="5">SUM(D91:D106)</f>
        <v>15023582</v>
      </c>
      <c r="E90" s="20">
        <f t="shared" si="5"/>
        <v>6077682</v>
      </c>
      <c r="F90" s="28">
        <f>IF(D90=0,0,(E90/D90)*100)</f>
        <v>40.454280477185797</v>
      </c>
    </row>
    <row r="91" spans="1:6" ht="51">
      <c r="A91" s="4" t="s">
        <v>3</v>
      </c>
      <c r="B91" s="5" t="s">
        <v>4</v>
      </c>
      <c r="C91" s="21">
        <v>6303465</v>
      </c>
      <c r="D91" s="21">
        <v>3923494</v>
      </c>
      <c r="E91" s="21">
        <v>1163495</v>
      </c>
      <c r="F91" s="24">
        <f>IF(D91=0,0,(E91/D91)*100)</f>
        <v>29.654562999204281</v>
      </c>
    </row>
    <row r="92" spans="1:6">
      <c r="A92" s="4" t="s">
        <v>5</v>
      </c>
      <c r="B92" s="5" t="s">
        <v>6</v>
      </c>
      <c r="C92" s="21">
        <v>1580875</v>
      </c>
      <c r="D92" s="21">
        <v>1580875</v>
      </c>
      <c r="E92" s="21">
        <v>1217784</v>
      </c>
      <c r="F92" s="24">
        <f t="shared" ref="F92:F138" si="6">IF(D92=0,0,(E92/D92)*100)</f>
        <v>77.032276429192692</v>
      </c>
    </row>
    <row r="93" spans="1:6" ht="25.5">
      <c r="A93" s="27">
        <v>2010</v>
      </c>
      <c r="B93" s="5" t="s">
        <v>154</v>
      </c>
      <c r="C93" s="21">
        <v>270000</v>
      </c>
      <c r="D93" s="21">
        <v>270000</v>
      </c>
      <c r="E93" s="21">
        <v>270000</v>
      </c>
      <c r="F93" s="24"/>
    </row>
    <row r="94" spans="1:6" ht="25.5">
      <c r="A94" s="27">
        <v>2151</v>
      </c>
      <c r="B94" s="5" t="s">
        <v>12</v>
      </c>
      <c r="C94" s="21">
        <v>1490000</v>
      </c>
      <c r="D94" s="21">
        <v>1490000</v>
      </c>
      <c r="E94" s="21">
        <v>1237528</v>
      </c>
      <c r="F94" s="24">
        <f t="shared" si="6"/>
        <v>83.055570469798653</v>
      </c>
    </row>
    <row r="95" spans="1:6" ht="25.5">
      <c r="A95" s="4" t="s">
        <v>113</v>
      </c>
      <c r="B95" s="5" t="s">
        <v>114</v>
      </c>
      <c r="C95" s="21">
        <v>3508474</v>
      </c>
      <c r="D95" s="21">
        <v>1514359</v>
      </c>
      <c r="E95" s="21">
        <v>65393</v>
      </c>
      <c r="F95" s="24">
        <f t="shared" si="6"/>
        <v>4.3181966759533248</v>
      </c>
    </row>
    <row r="96" spans="1:6" ht="25.5">
      <c r="A96" s="27">
        <v>6082</v>
      </c>
      <c r="B96" s="5" t="s">
        <v>155</v>
      </c>
      <c r="C96" s="21">
        <v>830000</v>
      </c>
      <c r="D96" s="21">
        <v>830000</v>
      </c>
      <c r="E96" s="21"/>
      <c r="F96" s="24">
        <f t="shared" si="6"/>
        <v>0</v>
      </c>
    </row>
    <row r="97" spans="1:6">
      <c r="A97" s="4" t="s">
        <v>19</v>
      </c>
      <c r="B97" s="5" t="s">
        <v>20</v>
      </c>
      <c r="C97" s="21">
        <v>124570</v>
      </c>
      <c r="D97" s="21">
        <v>124570</v>
      </c>
      <c r="E97" s="21"/>
      <c r="F97" s="24">
        <f t="shared" si="6"/>
        <v>0</v>
      </c>
    </row>
    <row r="98" spans="1:6">
      <c r="A98" s="4" t="s">
        <v>115</v>
      </c>
      <c r="B98" s="5" t="s">
        <v>116</v>
      </c>
      <c r="C98" s="21">
        <v>1247329</v>
      </c>
      <c r="D98" s="21">
        <v>1247329</v>
      </c>
      <c r="E98" s="21">
        <v>630669</v>
      </c>
      <c r="F98" s="24">
        <f t="shared" si="6"/>
        <v>50.561559941282532</v>
      </c>
    </row>
    <row r="99" spans="1:6">
      <c r="A99" s="4" t="s">
        <v>117</v>
      </c>
      <c r="B99" s="5" t="s">
        <v>118</v>
      </c>
      <c r="C99" s="21">
        <v>1550000</v>
      </c>
      <c r="D99" s="21">
        <v>1350000</v>
      </c>
      <c r="E99" s="21">
        <v>209445</v>
      </c>
      <c r="F99" s="24">
        <f t="shared" si="6"/>
        <v>15.514444444444445</v>
      </c>
    </row>
    <row r="100" spans="1:6" ht="25.5">
      <c r="A100" s="4" t="s">
        <v>119</v>
      </c>
      <c r="B100" s="5" t="s">
        <v>120</v>
      </c>
      <c r="C100" s="21">
        <v>14426569</v>
      </c>
      <c r="D100" s="21">
        <v>1685000</v>
      </c>
      <c r="E100" s="21">
        <v>109754</v>
      </c>
      <c r="F100" s="24">
        <f t="shared" si="6"/>
        <v>6.5135905044510389</v>
      </c>
    </row>
    <row r="101" spans="1:6" ht="25.5">
      <c r="A101" s="4" t="s">
        <v>121</v>
      </c>
      <c r="B101" s="5" t="s">
        <v>122</v>
      </c>
      <c r="C101" s="21">
        <v>1040000</v>
      </c>
      <c r="D101" s="21">
        <v>346930</v>
      </c>
      <c r="E101" s="21"/>
      <c r="F101" s="24">
        <f t="shared" si="6"/>
        <v>0</v>
      </c>
    </row>
    <row r="102" spans="1:6" ht="25.5">
      <c r="A102" s="4" t="s">
        <v>123</v>
      </c>
      <c r="B102" s="5" t="s">
        <v>124</v>
      </c>
      <c r="C102" s="21">
        <v>400000</v>
      </c>
      <c r="D102" s="21">
        <v>110000</v>
      </c>
      <c r="E102" s="21">
        <v>79899</v>
      </c>
      <c r="F102" s="24">
        <f t="shared" si="6"/>
        <v>72.63545454545455</v>
      </c>
    </row>
    <row r="103" spans="1:6" ht="38.25" hidden="1">
      <c r="A103" s="4" t="s">
        <v>125</v>
      </c>
      <c r="B103" s="5" t="s">
        <v>126</v>
      </c>
      <c r="C103" s="21"/>
      <c r="D103" s="21"/>
      <c r="E103" s="21"/>
      <c r="F103" s="24">
        <f t="shared" si="6"/>
        <v>0</v>
      </c>
    </row>
    <row r="104" spans="1:6" ht="25.5" hidden="1">
      <c r="A104" s="4" t="s">
        <v>127</v>
      </c>
      <c r="B104" s="5" t="s">
        <v>128</v>
      </c>
      <c r="C104" s="21"/>
      <c r="D104" s="21"/>
      <c r="E104" s="21"/>
      <c r="F104" s="24">
        <f t="shared" si="6"/>
        <v>0</v>
      </c>
    </row>
    <row r="105" spans="1:6" ht="76.5">
      <c r="A105" s="4" t="s">
        <v>129</v>
      </c>
      <c r="B105" s="5" t="s">
        <v>130</v>
      </c>
      <c r="C105" s="21">
        <v>614525</v>
      </c>
      <c r="D105" s="21">
        <v>551025</v>
      </c>
      <c r="E105" s="21">
        <v>77394</v>
      </c>
      <c r="F105" s="24">
        <f t="shared" si="6"/>
        <v>14.045460732271675</v>
      </c>
    </row>
    <row r="106" spans="1:6" ht="45" customHeight="1">
      <c r="A106" s="27">
        <v>7700</v>
      </c>
      <c r="B106" s="5" t="s">
        <v>156</v>
      </c>
      <c r="C106" s="21"/>
      <c r="D106" s="21"/>
      <c r="E106" s="21">
        <v>1016321</v>
      </c>
      <c r="F106" s="24">
        <f t="shared" si="6"/>
        <v>0</v>
      </c>
    </row>
    <row r="107" spans="1:6">
      <c r="A107" s="2" t="s">
        <v>41</v>
      </c>
      <c r="B107" s="3" t="s">
        <v>42</v>
      </c>
      <c r="C107" s="20">
        <f>SUM(C108:C113)</f>
        <v>16033059</v>
      </c>
      <c r="D107" s="20">
        <f t="shared" ref="D107:E107" si="7">SUM(D108:D113)</f>
        <v>9337351</v>
      </c>
      <c r="E107" s="20">
        <f t="shared" si="7"/>
        <v>5155065</v>
      </c>
      <c r="F107" s="28">
        <f t="shared" si="6"/>
        <v>55.209073751217019</v>
      </c>
    </row>
    <row r="108" spans="1:6" ht="38.25">
      <c r="A108" s="4" t="s">
        <v>43</v>
      </c>
      <c r="B108" s="5" t="s">
        <v>44</v>
      </c>
      <c r="C108" s="21">
        <v>50000</v>
      </c>
      <c r="D108" s="21">
        <v>50000</v>
      </c>
      <c r="E108" s="21"/>
      <c r="F108" s="24">
        <f t="shared" si="6"/>
        <v>0</v>
      </c>
    </row>
    <row r="109" spans="1:6">
      <c r="A109" s="4" t="s">
        <v>45</v>
      </c>
      <c r="B109" s="5" t="s">
        <v>46</v>
      </c>
      <c r="C109" s="21">
        <v>6566342</v>
      </c>
      <c r="D109" s="21">
        <v>3510092</v>
      </c>
      <c r="E109" s="21">
        <v>2463262</v>
      </c>
      <c r="F109" s="24">
        <f t="shared" si="6"/>
        <v>70.17656517265074</v>
      </c>
    </row>
    <row r="110" spans="1:6" ht="25.5">
      <c r="A110" s="4" t="s">
        <v>141</v>
      </c>
      <c r="B110" s="5" t="s">
        <v>142</v>
      </c>
      <c r="C110" s="21">
        <v>8551127</v>
      </c>
      <c r="D110" s="21">
        <v>5397414</v>
      </c>
      <c r="E110" s="21">
        <v>2404121</v>
      </c>
      <c r="F110" s="24">
        <f t="shared" si="6"/>
        <v>44.542089971234375</v>
      </c>
    </row>
    <row r="111" spans="1:6" ht="25.5">
      <c r="A111" s="4" t="s">
        <v>145</v>
      </c>
      <c r="B111" s="5" t="s">
        <v>47</v>
      </c>
      <c r="C111" s="21">
        <v>421490</v>
      </c>
      <c r="D111" s="21">
        <v>235745</v>
      </c>
      <c r="E111" s="21">
        <v>185200</v>
      </c>
      <c r="F111" s="24">
        <f t="shared" si="6"/>
        <v>78.559460433943457</v>
      </c>
    </row>
    <row r="112" spans="1:6">
      <c r="A112" s="27">
        <v>1141</v>
      </c>
      <c r="B112" s="5" t="s">
        <v>157</v>
      </c>
      <c r="C112" s="21">
        <v>65000</v>
      </c>
      <c r="D112" s="21">
        <v>32500</v>
      </c>
      <c r="E112" s="21">
        <v>102482</v>
      </c>
      <c r="F112" s="32" t="s">
        <v>165</v>
      </c>
    </row>
    <row r="113" spans="1:6" ht="38.25">
      <c r="A113" s="27">
        <v>1200</v>
      </c>
      <c r="B113" s="5" t="s">
        <v>152</v>
      </c>
      <c r="C113" s="21">
        <v>379100</v>
      </c>
      <c r="D113" s="21">
        <v>111600</v>
      </c>
      <c r="E113" s="21"/>
      <c r="F113" s="24">
        <f t="shared" si="6"/>
        <v>0</v>
      </c>
    </row>
    <row r="114" spans="1:6">
      <c r="A114" s="2" t="s">
        <v>51</v>
      </c>
      <c r="B114" s="3" t="s">
        <v>52</v>
      </c>
      <c r="C114" s="20">
        <f>SUM(C115:C117)</f>
        <v>924000</v>
      </c>
      <c r="D114" s="20">
        <f t="shared" ref="D114:E114" si="8">SUM(D115:D117)</f>
        <v>143000</v>
      </c>
      <c r="E114" s="20">
        <f t="shared" si="8"/>
        <v>440109</v>
      </c>
      <c r="F114" s="33" t="s">
        <v>165</v>
      </c>
    </row>
    <row r="115" spans="1:6" ht="38.25" hidden="1">
      <c r="A115" s="4" t="s">
        <v>43</v>
      </c>
      <c r="B115" s="5" t="s">
        <v>44</v>
      </c>
      <c r="C115" s="21"/>
      <c r="D115" s="21"/>
      <c r="E115" s="21"/>
      <c r="F115" s="24">
        <f t="shared" si="6"/>
        <v>0</v>
      </c>
    </row>
    <row r="116" spans="1:6" ht="25.5">
      <c r="A116" s="4" t="s">
        <v>63</v>
      </c>
      <c r="B116" s="5" t="s">
        <v>64</v>
      </c>
      <c r="C116" s="21">
        <v>924000</v>
      </c>
      <c r="D116" s="21">
        <v>143000</v>
      </c>
      <c r="E116" s="21">
        <v>80603</v>
      </c>
      <c r="F116" s="24">
        <f t="shared" si="6"/>
        <v>56.365734265734268</v>
      </c>
    </row>
    <row r="117" spans="1:6" ht="25.5">
      <c r="A117" s="27">
        <v>3242</v>
      </c>
      <c r="B117" s="5" t="s">
        <v>68</v>
      </c>
      <c r="C117" s="21"/>
      <c r="D117" s="21"/>
      <c r="E117" s="21">
        <v>359506</v>
      </c>
      <c r="F117" s="24">
        <f t="shared" si="6"/>
        <v>0</v>
      </c>
    </row>
    <row r="118" spans="1:6">
      <c r="A118" s="2" t="s">
        <v>69</v>
      </c>
      <c r="B118" s="3" t="s">
        <v>70</v>
      </c>
      <c r="C118" s="20">
        <f>SUM(C119:C123)</f>
        <v>2262500</v>
      </c>
      <c r="D118" s="20">
        <f t="shared" ref="D118:E118" si="9">SUM(D119:D123)</f>
        <v>1211250</v>
      </c>
      <c r="E118" s="20">
        <f t="shared" si="9"/>
        <v>707510</v>
      </c>
      <c r="F118" s="28">
        <f t="shared" si="6"/>
        <v>58.411558307533539</v>
      </c>
    </row>
    <row r="119" spans="1:6">
      <c r="A119" s="4" t="s">
        <v>158</v>
      </c>
      <c r="B119" s="5" t="s">
        <v>71</v>
      </c>
      <c r="C119" s="21">
        <v>863000</v>
      </c>
      <c r="D119" s="21">
        <v>431500</v>
      </c>
      <c r="E119" s="21">
        <v>525080</v>
      </c>
      <c r="F119" s="24">
        <f t="shared" si="6"/>
        <v>121.68713789107764</v>
      </c>
    </row>
    <row r="120" spans="1:6">
      <c r="A120" s="4" t="s">
        <v>72</v>
      </c>
      <c r="B120" s="5" t="s">
        <v>73</v>
      </c>
      <c r="C120" s="21">
        <v>477500</v>
      </c>
      <c r="D120" s="21">
        <v>118750</v>
      </c>
      <c r="E120" s="21">
        <v>27602</v>
      </c>
      <c r="F120" s="24">
        <f t="shared" si="6"/>
        <v>23.24378947368421</v>
      </c>
    </row>
    <row r="121" spans="1:6">
      <c r="A121" s="4" t="s">
        <v>74</v>
      </c>
      <c r="B121" s="5" t="s">
        <v>75</v>
      </c>
      <c r="C121" s="21">
        <v>24000</v>
      </c>
      <c r="D121" s="21">
        <v>12000</v>
      </c>
      <c r="E121" s="21"/>
      <c r="F121" s="24">
        <f t="shared" si="6"/>
        <v>0</v>
      </c>
    </row>
    <row r="122" spans="1:6" ht="25.5">
      <c r="A122" s="4" t="s">
        <v>76</v>
      </c>
      <c r="B122" s="5" t="s">
        <v>77</v>
      </c>
      <c r="C122" s="21">
        <v>898000</v>
      </c>
      <c r="D122" s="21">
        <v>649000</v>
      </c>
      <c r="E122" s="21">
        <v>154828</v>
      </c>
      <c r="F122" s="24">
        <f t="shared" si="6"/>
        <v>23.856394453004622</v>
      </c>
    </row>
    <row r="123" spans="1:6" hidden="1">
      <c r="A123" s="4" t="s">
        <v>80</v>
      </c>
      <c r="B123" s="5" t="s">
        <v>81</v>
      </c>
      <c r="C123" s="21"/>
      <c r="D123" s="21"/>
      <c r="E123" s="21"/>
      <c r="F123" s="24">
        <f t="shared" si="6"/>
        <v>0</v>
      </c>
    </row>
    <row r="124" spans="1:6">
      <c r="A124" s="2" t="s">
        <v>82</v>
      </c>
      <c r="B124" s="3" t="s">
        <v>83</v>
      </c>
      <c r="C124" s="20">
        <f>C125</f>
        <v>2221000</v>
      </c>
      <c r="D124" s="20">
        <f t="shared" ref="D124:E124" si="10">D125</f>
        <v>1860500</v>
      </c>
      <c r="E124" s="20">
        <f t="shared" si="10"/>
        <v>128783</v>
      </c>
      <c r="F124" s="28">
        <f t="shared" si="6"/>
        <v>6.9219564633163131</v>
      </c>
    </row>
    <row r="125" spans="1:6" ht="25.5">
      <c r="A125" s="4" t="s">
        <v>88</v>
      </c>
      <c r="B125" s="5" t="s">
        <v>89</v>
      </c>
      <c r="C125" s="21">
        <v>2221000</v>
      </c>
      <c r="D125" s="21">
        <v>1860500</v>
      </c>
      <c r="E125" s="21">
        <v>128783</v>
      </c>
      <c r="F125" s="24">
        <f t="shared" si="6"/>
        <v>6.9219564633163131</v>
      </c>
    </row>
    <row r="126" spans="1:6">
      <c r="A126" s="2" t="s">
        <v>96</v>
      </c>
      <c r="B126" s="3" t="s">
        <v>97</v>
      </c>
      <c r="C126" s="20">
        <f>SUM(C127:C134)</f>
        <v>66728521</v>
      </c>
      <c r="D126" s="20">
        <f>SUM(D127:D134)</f>
        <v>38642230</v>
      </c>
      <c r="E126" s="20">
        <f>SUM(E127:E134)</f>
        <v>18742937</v>
      </c>
      <c r="F126" s="28">
        <f t="shared" si="6"/>
        <v>48.503766475174956</v>
      </c>
    </row>
    <row r="127" spans="1:6" ht="38.25">
      <c r="A127" s="4" t="s">
        <v>43</v>
      </c>
      <c r="B127" s="5" t="s">
        <v>44</v>
      </c>
      <c r="C127" s="21">
        <v>75000</v>
      </c>
      <c r="D127" s="21">
        <v>75000</v>
      </c>
      <c r="E127" s="21">
        <v>20200</v>
      </c>
      <c r="F127" s="24">
        <f t="shared" si="6"/>
        <v>26.93333333333333</v>
      </c>
    </row>
    <row r="128" spans="1:6">
      <c r="A128" s="4" t="s">
        <v>98</v>
      </c>
      <c r="B128" s="5" t="s">
        <v>99</v>
      </c>
      <c r="C128" s="21">
        <v>51016387</v>
      </c>
      <c r="D128" s="21">
        <v>29070838</v>
      </c>
      <c r="E128" s="21">
        <v>17685109</v>
      </c>
      <c r="F128" s="24">
        <f t="shared" si="6"/>
        <v>60.834534594427581</v>
      </c>
    </row>
    <row r="129" spans="1:6">
      <c r="A129" s="4" t="s">
        <v>117</v>
      </c>
      <c r="B129" s="5" t="s">
        <v>118</v>
      </c>
      <c r="C129" s="21">
        <v>70000</v>
      </c>
      <c r="D129" s="21">
        <v>70000</v>
      </c>
      <c r="E129" s="21">
        <v>67532</v>
      </c>
      <c r="F129" s="24">
        <f t="shared" si="6"/>
        <v>96.474285714285713</v>
      </c>
    </row>
    <row r="130" spans="1:6" ht="42.75" customHeight="1">
      <c r="A130" s="4" t="s">
        <v>131</v>
      </c>
      <c r="B130" s="5" t="s">
        <v>132</v>
      </c>
      <c r="C130" s="21">
        <v>10500000</v>
      </c>
      <c r="D130" s="21">
        <v>5537000</v>
      </c>
      <c r="E130" s="21"/>
      <c r="F130" s="24">
        <f t="shared" si="6"/>
        <v>0</v>
      </c>
    </row>
    <row r="131" spans="1:6" ht="25.5">
      <c r="A131" s="4" t="s">
        <v>127</v>
      </c>
      <c r="B131" s="5" t="s">
        <v>128</v>
      </c>
      <c r="C131" s="21">
        <v>753000</v>
      </c>
      <c r="D131" s="21">
        <v>599258</v>
      </c>
      <c r="E131" s="21">
        <v>104212</v>
      </c>
      <c r="F131" s="24">
        <f t="shared" si="6"/>
        <v>17.390172513341497</v>
      </c>
    </row>
    <row r="132" spans="1:6" ht="25.5" customHeight="1">
      <c r="A132" s="4" t="s">
        <v>133</v>
      </c>
      <c r="B132" s="5" t="s">
        <v>134</v>
      </c>
      <c r="C132" s="21">
        <v>1271000</v>
      </c>
      <c r="D132" s="21">
        <v>400000</v>
      </c>
      <c r="E132" s="21"/>
      <c r="F132" s="24">
        <f t="shared" si="6"/>
        <v>0</v>
      </c>
    </row>
    <row r="133" spans="1:6" ht="24.75" hidden="1" customHeight="1">
      <c r="A133" s="4" t="s">
        <v>129</v>
      </c>
      <c r="B133" s="5" t="s">
        <v>130</v>
      </c>
      <c r="C133" s="21"/>
      <c r="D133" s="21"/>
      <c r="E133" s="21"/>
      <c r="F133" s="24">
        <f t="shared" si="6"/>
        <v>0</v>
      </c>
    </row>
    <row r="134" spans="1:6" ht="25.5">
      <c r="A134" s="4" t="s">
        <v>135</v>
      </c>
      <c r="B134" s="5" t="s">
        <v>136</v>
      </c>
      <c r="C134" s="21">
        <v>3043134</v>
      </c>
      <c r="D134" s="21">
        <v>2890134</v>
      </c>
      <c r="E134" s="21">
        <v>865884</v>
      </c>
      <c r="F134" s="24">
        <f t="shared" si="6"/>
        <v>29.959994934490926</v>
      </c>
    </row>
    <row r="135" spans="1:6">
      <c r="A135" s="2" t="s">
        <v>100</v>
      </c>
      <c r="B135" s="3" t="s">
        <v>101</v>
      </c>
      <c r="C135" s="20">
        <f>SUM(C136:C137)</f>
        <v>45000</v>
      </c>
      <c r="D135" s="20">
        <f t="shared" ref="D135:E135" si="11">SUM(D136:D137)</f>
        <v>45000</v>
      </c>
      <c r="E135" s="20">
        <f t="shared" si="11"/>
        <v>0</v>
      </c>
      <c r="F135" s="28">
        <f t="shared" si="6"/>
        <v>0</v>
      </c>
    </row>
    <row r="136" spans="1:6" ht="38.25">
      <c r="A136" s="4" t="s">
        <v>43</v>
      </c>
      <c r="B136" s="5" t="s">
        <v>44</v>
      </c>
      <c r="C136" s="21">
        <v>45000</v>
      </c>
      <c r="D136" s="21">
        <v>45000</v>
      </c>
      <c r="E136" s="21"/>
      <c r="F136" s="24">
        <f t="shared" si="6"/>
        <v>0</v>
      </c>
    </row>
    <row r="137" spans="1:6" hidden="1">
      <c r="A137" s="4" t="s">
        <v>103</v>
      </c>
      <c r="B137" s="5" t="s">
        <v>104</v>
      </c>
      <c r="C137" s="21"/>
      <c r="D137" s="21"/>
      <c r="E137" s="21"/>
      <c r="F137" s="24">
        <f t="shared" si="6"/>
        <v>0</v>
      </c>
    </row>
    <row r="138" spans="1:6">
      <c r="A138" s="2" t="s">
        <v>105</v>
      </c>
      <c r="B138" s="3" t="s">
        <v>106</v>
      </c>
      <c r="C138" s="20">
        <f>C90+C107+C114+C118+C124+C126+C135</f>
        <v>121599887</v>
      </c>
      <c r="D138" s="20">
        <f>D90+D107+D114+D118+D124+D126+D135</f>
        <v>66262913</v>
      </c>
      <c r="E138" s="30">
        <f>E90+E107+E114+E118+E124+E126+E135</f>
        <v>31252086</v>
      </c>
      <c r="F138" s="28">
        <f t="shared" si="6"/>
        <v>47.16376715886306</v>
      </c>
    </row>
    <row r="141" spans="1:6" ht="53.25" customHeight="1"/>
    <row r="142" spans="1:6" ht="18.75">
      <c r="A142" s="35" t="s">
        <v>168</v>
      </c>
      <c r="B142" s="35"/>
      <c r="C142" s="35"/>
      <c r="D142" s="35"/>
      <c r="E142" s="35"/>
      <c r="F142" s="35"/>
    </row>
  </sheetData>
  <mergeCells count="8">
    <mergeCell ref="A88:F88"/>
    <mergeCell ref="A142:F142"/>
    <mergeCell ref="A13:F13"/>
    <mergeCell ref="E1:F1"/>
    <mergeCell ref="E4:F4"/>
    <mergeCell ref="A6:F6"/>
    <mergeCell ref="A7:F7"/>
    <mergeCell ref="A8:F8"/>
  </mergeCells>
  <phoneticPr fontId="0" type="noConversion"/>
  <pageMargins left="0.9055118110236221" right="0.31496062992125984" top="0.78740157480314965" bottom="0.78740157480314965" header="0" footer="0"/>
  <pageSetup paperSize="9" scale="83" fitToHeight="500" orientation="portrait" verticalDpi="0" r:id="rId1"/>
  <rowBreaks count="3" manualBreakCount="3">
    <brk id="40" max="5" man="1"/>
    <brk id="71" max="5" man="1"/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2021-07-09T06:26:17Z</cp:lastPrinted>
  <dcterms:created xsi:type="dcterms:W3CDTF">2020-10-02T07:44:46Z</dcterms:created>
  <dcterms:modified xsi:type="dcterms:W3CDTF">2021-07-22T13:23:09Z</dcterms:modified>
</cp:coreProperties>
</file>