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7 сесія\"/>
    </mc:Choice>
  </mc:AlternateContent>
  <bookViews>
    <workbookView xWindow="0" yWindow="0" windowWidth="28800" windowHeight="1230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E11" i="1" l="1"/>
  <c r="F30" i="1"/>
  <c r="F119" i="1" l="1"/>
  <c r="C104" i="1"/>
  <c r="E104" i="1"/>
  <c r="D104" i="1"/>
  <c r="F108" i="1"/>
  <c r="C98" i="1"/>
  <c r="D98" i="1"/>
  <c r="E98" i="1"/>
  <c r="F14" i="1" l="1"/>
  <c r="F85" i="1" l="1"/>
  <c r="F86" i="1"/>
  <c r="F88" i="1"/>
  <c r="F89" i="1"/>
  <c r="F90" i="1"/>
  <c r="F91" i="1"/>
  <c r="F92" i="1"/>
  <c r="F93" i="1"/>
  <c r="F94" i="1"/>
  <c r="F95" i="1"/>
  <c r="F97" i="1"/>
  <c r="F99" i="1"/>
  <c r="F100" i="1"/>
  <c r="F101" i="1"/>
  <c r="F102" i="1"/>
  <c r="F105" i="1"/>
  <c r="F106" i="1"/>
  <c r="F107" i="1"/>
  <c r="F110" i="1"/>
  <c r="F111" i="1"/>
  <c r="F112" i="1"/>
  <c r="F113" i="1"/>
  <c r="F114" i="1"/>
  <c r="F116" i="1"/>
  <c r="F118" i="1"/>
  <c r="F120" i="1"/>
  <c r="F121" i="1"/>
  <c r="F122" i="1"/>
  <c r="F123" i="1"/>
  <c r="F124" i="1"/>
  <c r="F125" i="1"/>
  <c r="F126" i="1"/>
  <c r="F128" i="1"/>
  <c r="F129" i="1"/>
  <c r="F84" i="1"/>
  <c r="F34" i="1"/>
  <c r="F35" i="1"/>
  <c r="F36" i="1"/>
  <c r="F37" i="1"/>
  <c r="F38" i="1"/>
  <c r="F39" i="1"/>
  <c r="F40" i="1"/>
  <c r="F41" i="1"/>
  <c r="F42" i="1"/>
  <c r="F44" i="1"/>
  <c r="F45" i="1"/>
  <c r="F46" i="1"/>
  <c r="F47" i="1"/>
  <c r="F48" i="1"/>
  <c r="F49" i="1"/>
  <c r="F50" i="1"/>
  <c r="F51" i="1"/>
  <c r="F52" i="1"/>
  <c r="F53" i="1"/>
  <c r="F55" i="1"/>
  <c r="F56" i="1"/>
  <c r="F57" i="1"/>
  <c r="F58" i="1"/>
  <c r="F59" i="1"/>
  <c r="F60" i="1"/>
  <c r="F61" i="1"/>
  <c r="F63" i="1"/>
  <c r="F64" i="1"/>
  <c r="F66" i="1"/>
  <c r="F67" i="1"/>
  <c r="F68" i="1"/>
  <c r="F69" i="1"/>
  <c r="F70" i="1"/>
  <c r="F72" i="1"/>
  <c r="F73" i="1"/>
  <c r="F74" i="1"/>
  <c r="F76" i="1"/>
  <c r="F77" i="1"/>
  <c r="F78" i="1"/>
  <c r="F79" i="1"/>
  <c r="F13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1" i="1"/>
  <c r="F32" i="1"/>
  <c r="F12" i="1"/>
  <c r="D127" i="1"/>
  <c r="E127" i="1"/>
  <c r="C127" i="1"/>
  <c r="D117" i="1"/>
  <c r="E117" i="1"/>
  <c r="C117" i="1"/>
  <c r="D115" i="1"/>
  <c r="E115" i="1"/>
  <c r="C115" i="1"/>
  <c r="D109" i="1"/>
  <c r="E109" i="1"/>
  <c r="C109" i="1"/>
  <c r="D83" i="1"/>
  <c r="E83" i="1"/>
  <c r="C83" i="1"/>
  <c r="D75" i="1"/>
  <c r="E75" i="1"/>
  <c r="C75" i="1"/>
  <c r="D71" i="1"/>
  <c r="E71" i="1"/>
  <c r="C71" i="1"/>
  <c r="D62" i="1"/>
  <c r="E62" i="1"/>
  <c r="C62" i="1"/>
  <c r="D54" i="1"/>
  <c r="E54" i="1"/>
  <c r="C54" i="1"/>
  <c r="D43" i="1"/>
  <c r="E43" i="1"/>
  <c r="C43" i="1"/>
  <c r="D33" i="1"/>
  <c r="E33" i="1"/>
  <c r="C33" i="1"/>
  <c r="D11" i="1"/>
  <c r="C11" i="1"/>
  <c r="C130" i="1" l="1"/>
  <c r="E80" i="1"/>
  <c r="F43" i="1"/>
  <c r="F54" i="1"/>
  <c r="F62" i="1"/>
  <c r="F75" i="1"/>
  <c r="D130" i="1"/>
  <c r="F98" i="1"/>
  <c r="F104" i="1"/>
  <c r="F109" i="1"/>
  <c r="F115" i="1"/>
  <c r="F117" i="1"/>
  <c r="C80" i="1"/>
  <c r="F33" i="1"/>
  <c r="F71" i="1"/>
  <c r="F83" i="1"/>
  <c r="F127" i="1"/>
  <c r="E130" i="1"/>
  <c r="F11" i="1"/>
  <c r="D80" i="1"/>
  <c r="F80" i="1" s="1"/>
  <c r="F130" i="1" l="1"/>
</calcChain>
</file>

<file path=xl/sharedStrings.xml><?xml version="1.0" encoding="utf-8"?>
<sst xmlns="http://schemas.openxmlformats.org/spreadsheetml/2006/main" count="252" uniqueCount="169">
  <si>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</si>
  <si>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</si>
  <si>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</si>
  <si>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</si>
  <si>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</si>
  <si>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</si>
  <si>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</si>
  <si>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</si>
  <si>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</si>
  <si>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</si>
  <si>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</si>
  <si>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</si>
  <si>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</si>
  <si>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</si>
  <si>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</si>
  <si>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</si>
  <si>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</si>
  <si>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</si>
  <si>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</si>
  <si>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</si>
  <si>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</si>
  <si>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</si>
  <si>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</si>
  <si>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</si>
  <si>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</si>
  <si>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</si>
  <si>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</si>
  <si>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</si>
  <si>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</si>
  <si>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</si>
  <si>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</si>
  <si>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</si>
  <si>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</si>
  <si>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</si>
  <si>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</si>
  <si>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</si>
  <si>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</si>
  <si>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</si>
  <si>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</si>
  <si>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</si>
  <si>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</si>
  <si>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</si>
  <si>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</si>
  <si>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</si>
  <si>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</si>
  <si>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</si>
  <si>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</si>
  <si>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</si>
  <si>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</si>
  <si>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</si>
  <si>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</si>
  <si>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</si>
  <si>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</si>
  <si>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</si>
  <si>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</si>
  <si>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</si>
  <si>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</si>
  <si>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</si>
  <si>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</si>
  <si>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</si>
  <si>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</si>
  <si>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</si>
  <si>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</si>
  <si>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</si>
  <si>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</si>
  <si>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</si>
  <si>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</si>
  <si>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</si>
  <si>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</si>
  <si>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</si>
  <si>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</si>
  <si>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</si>
  <si>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</si>
  <si>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</si>
  <si>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</si>
  <si>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</si>
  <si>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</si>
  <si>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</si>
  <si>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</si>
  <si>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</si>
  <si>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</si>
  <si>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</si>
  <si>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</si>
  <si>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</si>
  <si>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</si>
  <si>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</si>
  <si>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</si>
  <si>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</si>
  <si>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</si>
  <si>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</si>
  <si>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</si>
  <si>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</si>
  <si>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</si>
  <si>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</si>
  <si>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</si>
  <si>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</si>
  <si>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</si>
  <si>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</si>
  <si>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</si>
  <si>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</si>
  <si>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</si>
  <si>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</si>
  <si>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</si>
  <si>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</si>
  <si>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</si>
  <si>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</si>
  <si>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</si>
  <si>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</si>
  <si>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</si>
  <si>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</si>
  <si>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</si>
  <si>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</si>
  <si>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</si>
  <si>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</si>
  <si>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</si>
  <si>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</si>
  <si>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</si>
  <si>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</si>
  <si>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</si>
  <si>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</si>
  <si>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</si>
  <si>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</si>
  <si>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</si>
  <si>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</si>
  <si>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</si>
  <si>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</si>
  <si>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</si>
  <si>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</si>
  <si>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</si>
  <si>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</si>
  <si>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</si>
  <si>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</si>
  <si>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</si>
  <si>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</si>
  <si>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</si>
  <si>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</si>
  <si>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</si>
  <si>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</si>
  <si>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</si>
  <si>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</si>
  <si>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</si>
  <si>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</si>
  <si>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</si>
  <si>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</si>
  <si>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</si>
  <si>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</si>
  <si>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</si>
  <si>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3221</t>
  </si>
  <si>
    <t>Грошова компенсація за належні для отримання жилі приміщення для сімей осіб, визначених абзацами 5-8 пункту 1 статті 10 Закону України «Про статус ветеранів війни, гарантії їх соціального захисту», для осіб з інвалідністю І-ІІ групи, яка настала внаслідок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</si>
  <si>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</si>
  <si>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</si>
  <si>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</si>
  <si>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</si>
  <si>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</si>
  <si>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</si>
  <si>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за 2020 рік</t>
  </si>
  <si>
    <t>Затверджений план на  2020 рік</t>
  </si>
  <si>
    <t>Уточнений план на 2020 рік</t>
  </si>
  <si>
    <t>Касові видатки за 2020 рік</t>
  </si>
  <si>
    <t>Міський голова                                                                                                        Богдан СТАНІСЛАВСЬКИЙ</t>
  </si>
  <si>
    <t>Відсотки виконання до уточненого плану на 2020 рік</t>
  </si>
  <si>
    <t>0191</t>
  </si>
  <si>
    <t>Проведення місцевих виборів</t>
  </si>
  <si>
    <t>Будівництво нових, реконструкція та капітальний ремонт існуючих спортивних п'ятдесятиметрових і двадцятип'ятиметрових басейнів</t>
  </si>
  <si>
    <t>Проектні, будівельно-ремонтні роботи, придбання житла та приміщень для розвитку сімейних та інших форм виховання, наближених досімейних, та забезпечення житлом дітей-сиріт, дітей, позбавлених батьківського піклування, осіб з їх числа</t>
  </si>
  <si>
    <t>Забезпечення діяльності водопровідно-каналізаційного господарства</t>
  </si>
  <si>
    <t>Надання коштів для забезпечення гарантійних зобов'язань за позичальників, що отримали кредит під місцеві гарантії</t>
  </si>
  <si>
    <t xml:space="preserve">Коломийської міської об'єднаної територіальної громади </t>
  </si>
  <si>
    <t>від 28.01.2021 р. № 228-7/2021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</si>
</sst>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.0"/>
  </numFmts>
  <fonts count="10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 wrapText="1"/>
    </xf>
    <xf numFmtId="49" fontId="0" fillId="0" borderId="1" xfId="0" quotePrefix="1" applyNumberFormat="1" applyBorder="1" applyAlignment="1">
      <alignment vertical="center" wrapText="1"/>
    </xf>
    <xf numFmtId="0" fontId="0" fillId="0" borderId="1" xfId="0" quotePrefix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tabSelected="1" zoomScaleNormal="100" workbookViewId="0">
      <selection activeCell="A6" sqref="A6:F6"/>
    </sheetView>
  </sheetViews>
  <sheetFormatPr defaultRowHeight="12.75" x14ac:dyDescent="0.2"/>
  <cols>
    <col min="1" max="1" width="10.7109375" customWidth="1"/>
    <col min="2" max="2" width="50.7109375" customWidth="1"/>
    <col min="3" max="6" width="15.7109375" customWidth="1"/>
  </cols>
  <sheetData>
    <row r="1" spans="1:6" x14ac:dyDescent="0.2">
      <c r="A1" s="4"/>
      <c r="E1" s="34" t="s">
        <v>124</v>
      </c>
      <c r="F1" s="34"/>
    </row>
    <row r="2" spans="1:6" ht="18" x14ac:dyDescent="0.25">
      <c r="A2" s="5"/>
      <c r="B2" s="6"/>
      <c r="C2" s="6"/>
      <c r="D2" s="6"/>
      <c r="E2" s="7" t="s">
        <v>125</v>
      </c>
      <c r="F2" s="7"/>
    </row>
    <row r="3" spans="1:6" ht="18" customHeight="1" x14ac:dyDescent="0.2">
      <c r="A3" s="8"/>
      <c r="B3" s="9"/>
      <c r="C3" s="9"/>
      <c r="D3" s="9"/>
      <c r="E3" s="35" t="s">
        <v>168</v>
      </c>
      <c r="F3" s="35"/>
    </row>
    <row r="4" spans="1:6" ht="19.5" customHeight="1" x14ac:dyDescent="0.2">
      <c r="A4" s="8"/>
      <c r="B4" s="9"/>
      <c r="C4" s="9"/>
      <c r="D4" s="9"/>
      <c r="E4" s="9"/>
      <c r="F4" s="9"/>
    </row>
    <row r="5" spans="1:6" ht="18.75" x14ac:dyDescent="0.3">
      <c r="A5" s="36" t="s">
        <v>126</v>
      </c>
      <c r="B5" s="36"/>
      <c r="C5" s="36"/>
      <c r="D5" s="36"/>
      <c r="E5" s="36"/>
      <c r="F5" s="36"/>
    </row>
    <row r="6" spans="1:6" ht="18.75" x14ac:dyDescent="0.3">
      <c r="A6" s="36" t="s">
        <v>167</v>
      </c>
      <c r="B6" s="36"/>
      <c r="C6" s="36"/>
      <c r="D6" s="36"/>
      <c r="E6" s="36"/>
      <c r="F6" s="36"/>
    </row>
    <row r="7" spans="1:6" ht="18.75" x14ac:dyDescent="0.3">
      <c r="A7" s="36" t="s">
        <v>155</v>
      </c>
      <c r="B7" s="36"/>
      <c r="C7" s="36"/>
      <c r="D7" s="36"/>
      <c r="E7" s="36"/>
      <c r="F7" s="36"/>
    </row>
    <row r="8" spans="1:6" ht="22.5" customHeight="1" x14ac:dyDescent="0.3">
      <c r="A8" s="10"/>
      <c r="B8" s="10"/>
      <c r="C8" s="10"/>
      <c r="D8" s="10"/>
      <c r="E8" s="10"/>
      <c r="F8" s="10"/>
    </row>
    <row r="9" spans="1:6" s="1" customFormat="1" ht="95.25" customHeight="1" x14ac:dyDescent="0.2">
      <c r="A9" s="11" t="s">
        <v>0</v>
      </c>
      <c r="B9" s="12" t="s">
        <v>127</v>
      </c>
      <c r="C9" s="12" t="s">
        <v>156</v>
      </c>
      <c r="D9" s="13" t="s">
        <v>157</v>
      </c>
      <c r="E9" s="12" t="s">
        <v>158</v>
      </c>
      <c r="F9" s="19" t="s">
        <v>160</v>
      </c>
    </row>
    <row r="10" spans="1:6" s="1" customFormat="1" ht="27.75" customHeight="1" x14ac:dyDescent="0.2">
      <c r="A10" s="31" t="s">
        <v>123</v>
      </c>
      <c r="B10" s="32"/>
      <c r="C10" s="32"/>
      <c r="D10" s="32"/>
      <c r="E10" s="32"/>
      <c r="F10" s="33"/>
    </row>
    <row r="11" spans="1:6" x14ac:dyDescent="0.2">
      <c r="A11" s="23" t="s">
        <v>1</v>
      </c>
      <c r="B11" s="24" t="s">
        <v>2</v>
      </c>
      <c r="C11" s="25">
        <f>SUM(C12:C32)</f>
        <v>63685446</v>
      </c>
      <c r="D11" s="25">
        <f>SUM(D12:D32)</f>
        <v>77372296</v>
      </c>
      <c r="E11" s="25">
        <f>SUM(E12:E32)</f>
        <v>76137705</v>
      </c>
      <c r="F11" s="20">
        <f>E11/D11*100</f>
        <v>98.404350053150807</v>
      </c>
    </row>
    <row r="12" spans="1:6" ht="51" x14ac:dyDescent="0.2">
      <c r="A12" s="2" t="s">
        <v>3</v>
      </c>
      <c r="B12" s="3" t="s">
        <v>4</v>
      </c>
      <c r="C12" s="17">
        <v>39769986</v>
      </c>
      <c r="D12" s="17">
        <v>40261617</v>
      </c>
      <c r="E12" s="17">
        <v>39991704</v>
      </c>
      <c r="F12" s="18">
        <f>E12/D12*100</f>
        <v>99.329602186618587</v>
      </c>
    </row>
    <row r="13" spans="1:6" x14ac:dyDescent="0.2">
      <c r="A13" s="2" t="s">
        <v>5</v>
      </c>
      <c r="B13" s="3" t="s">
        <v>6</v>
      </c>
      <c r="C13" s="17">
        <v>1145000</v>
      </c>
      <c r="D13" s="17">
        <v>830137</v>
      </c>
      <c r="E13" s="17">
        <v>644252</v>
      </c>
      <c r="F13" s="18">
        <f t="shared" ref="F13:F78" si="0">E13/D13*100</f>
        <v>77.607912910760518</v>
      </c>
    </row>
    <row r="14" spans="1:6" ht="18.75" customHeight="1" x14ac:dyDescent="0.2">
      <c r="A14" s="21" t="s">
        <v>161</v>
      </c>
      <c r="B14" s="3" t="s">
        <v>162</v>
      </c>
      <c r="C14" s="17"/>
      <c r="D14" s="17">
        <v>2131079</v>
      </c>
      <c r="E14" s="17">
        <v>1911593</v>
      </c>
      <c r="F14" s="18">
        <f t="shared" si="0"/>
        <v>89.700710297459636</v>
      </c>
    </row>
    <row r="15" spans="1:6" ht="25.5" x14ac:dyDescent="0.2">
      <c r="A15" s="2" t="s">
        <v>7</v>
      </c>
      <c r="B15" s="3" t="s">
        <v>8</v>
      </c>
      <c r="C15" s="17"/>
      <c r="D15" s="17">
        <v>4758924</v>
      </c>
      <c r="E15" s="17">
        <v>4740346</v>
      </c>
      <c r="F15" s="18">
        <f t="shared" si="0"/>
        <v>99.609617636255592</v>
      </c>
    </row>
    <row r="16" spans="1:6" ht="25.5" x14ac:dyDescent="0.2">
      <c r="A16" s="2" t="s">
        <v>9</v>
      </c>
      <c r="B16" s="3" t="s">
        <v>10</v>
      </c>
      <c r="C16" s="17"/>
      <c r="D16" s="17">
        <v>307000</v>
      </c>
      <c r="E16" s="17">
        <v>289984</v>
      </c>
      <c r="F16" s="18">
        <f t="shared" si="0"/>
        <v>94.457328990228021</v>
      </c>
    </row>
    <row r="17" spans="1:6" ht="25.5" x14ac:dyDescent="0.2">
      <c r="A17" s="2" t="s">
        <v>11</v>
      </c>
      <c r="B17" s="3" t="s">
        <v>12</v>
      </c>
      <c r="C17" s="17"/>
      <c r="D17" s="17">
        <v>1820000</v>
      </c>
      <c r="E17" s="17">
        <v>1820000</v>
      </c>
      <c r="F17" s="18">
        <f t="shared" si="0"/>
        <v>100</v>
      </c>
    </row>
    <row r="18" spans="1:6" ht="17.25" customHeight="1" x14ac:dyDescent="0.2">
      <c r="A18" s="2" t="s">
        <v>13</v>
      </c>
      <c r="B18" s="3" t="s">
        <v>14</v>
      </c>
      <c r="C18" s="17">
        <v>2000000</v>
      </c>
      <c r="D18" s="17">
        <v>1530000</v>
      </c>
      <c r="E18" s="17">
        <v>1484326</v>
      </c>
      <c r="F18" s="18">
        <f t="shared" si="0"/>
        <v>97.014771241830061</v>
      </c>
    </row>
    <row r="19" spans="1:6" ht="25.5" x14ac:dyDescent="0.2">
      <c r="A19" s="2" t="s">
        <v>15</v>
      </c>
      <c r="B19" s="3" t="s">
        <v>16</v>
      </c>
      <c r="C19" s="17">
        <v>501000</v>
      </c>
      <c r="D19" s="17">
        <v>361000</v>
      </c>
      <c r="E19" s="17">
        <v>316744</v>
      </c>
      <c r="F19" s="18">
        <f t="shared" si="0"/>
        <v>87.740720221606651</v>
      </c>
    </row>
    <row r="20" spans="1:6" ht="25.5" x14ac:dyDescent="0.2">
      <c r="A20" s="2" t="s">
        <v>17</v>
      </c>
      <c r="B20" s="3" t="s">
        <v>18</v>
      </c>
      <c r="C20" s="17">
        <v>293760</v>
      </c>
      <c r="D20" s="17">
        <v>293760</v>
      </c>
      <c r="E20" s="17">
        <v>293760</v>
      </c>
      <c r="F20" s="18">
        <f t="shared" si="0"/>
        <v>100</v>
      </c>
    </row>
    <row r="21" spans="1:6" x14ac:dyDescent="0.2">
      <c r="A21" s="2" t="s">
        <v>19</v>
      </c>
      <c r="B21" s="3" t="s">
        <v>20</v>
      </c>
      <c r="C21" s="17">
        <v>1000000</v>
      </c>
      <c r="D21" s="17">
        <v>200000</v>
      </c>
      <c r="E21" s="17">
        <v>82720</v>
      </c>
      <c r="F21" s="18">
        <f t="shared" si="0"/>
        <v>41.36</v>
      </c>
    </row>
    <row r="22" spans="1:6" x14ac:dyDescent="0.2">
      <c r="A22" s="2" t="s">
        <v>21</v>
      </c>
      <c r="B22" s="3" t="s">
        <v>22</v>
      </c>
      <c r="C22" s="17">
        <v>300000</v>
      </c>
      <c r="D22" s="17">
        <v>69280</v>
      </c>
      <c r="E22" s="17">
        <v>59280</v>
      </c>
      <c r="F22" s="18">
        <f t="shared" si="0"/>
        <v>85.565819861431862</v>
      </c>
    </row>
    <row r="23" spans="1:6" x14ac:dyDescent="0.2">
      <c r="A23" s="2" t="s">
        <v>23</v>
      </c>
      <c r="B23" s="3" t="s">
        <v>24</v>
      </c>
      <c r="C23" s="17">
        <v>2010000</v>
      </c>
      <c r="D23" s="17">
        <v>1409083</v>
      </c>
      <c r="E23" s="17">
        <v>1408018</v>
      </c>
      <c r="F23" s="18">
        <f t="shared" si="0"/>
        <v>99.924418930609477</v>
      </c>
    </row>
    <row r="24" spans="1:6" x14ac:dyDescent="0.2">
      <c r="A24" s="2" t="s">
        <v>25</v>
      </c>
      <c r="B24" s="3" t="s">
        <v>26</v>
      </c>
      <c r="C24" s="17">
        <v>300000</v>
      </c>
      <c r="D24" s="17">
        <v>375000</v>
      </c>
      <c r="E24" s="17">
        <v>289137</v>
      </c>
      <c r="F24" s="18">
        <f t="shared" si="0"/>
        <v>77.103200000000001</v>
      </c>
    </row>
    <row r="25" spans="1:6" ht="25.5" x14ac:dyDescent="0.2">
      <c r="A25" s="2" t="s">
        <v>27</v>
      </c>
      <c r="B25" s="3" t="s">
        <v>28</v>
      </c>
      <c r="C25" s="17"/>
      <c r="D25" s="17">
        <v>1647064</v>
      </c>
      <c r="E25" s="17">
        <v>1643946</v>
      </c>
      <c r="F25" s="18">
        <f t="shared" si="0"/>
        <v>99.810693452106293</v>
      </c>
    </row>
    <row r="26" spans="1:6" x14ac:dyDescent="0.2">
      <c r="A26" s="2" t="s">
        <v>29</v>
      </c>
      <c r="B26" s="3" t="s">
        <v>30</v>
      </c>
      <c r="C26" s="17">
        <v>50000</v>
      </c>
      <c r="D26" s="17">
        <v>88580</v>
      </c>
      <c r="E26" s="17">
        <v>82572</v>
      </c>
      <c r="F26" s="18">
        <f t="shared" si="0"/>
        <v>93.217430571235042</v>
      </c>
    </row>
    <row r="27" spans="1:6" ht="25.5" x14ac:dyDescent="0.2">
      <c r="A27" s="2" t="s">
        <v>31</v>
      </c>
      <c r="B27" s="3" t="s">
        <v>32</v>
      </c>
      <c r="C27" s="17">
        <v>620000</v>
      </c>
      <c r="D27" s="17">
        <v>868610</v>
      </c>
      <c r="E27" s="17">
        <v>723599</v>
      </c>
      <c r="F27" s="18">
        <f t="shared" si="0"/>
        <v>83.305395977481268</v>
      </c>
    </row>
    <row r="28" spans="1:6" ht="25.5" x14ac:dyDescent="0.2">
      <c r="A28" s="2" t="s">
        <v>33</v>
      </c>
      <c r="B28" s="3" t="s">
        <v>34</v>
      </c>
      <c r="C28" s="17">
        <v>15000</v>
      </c>
      <c r="D28" s="17">
        <v>15000</v>
      </c>
      <c r="E28" s="17">
        <v>8604</v>
      </c>
      <c r="F28" s="18">
        <f t="shared" si="0"/>
        <v>57.36</v>
      </c>
    </row>
    <row r="29" spans="1:6" x14ac:dyDescent="0.2">
      <c r="A29" s="2" t="s">
        <v>35</v>
      </c>
      <c r="B29" s="3" t="s">
        <v>36</v>
      </c>
      <c r="C29" s="17">
        <v>348000</v>
      </c>
      <c r="D29" s="17">
        <v>786180</v>
      </c>
      <c r="E29" s="17">
        <v>742699</v>
      </c>
      <c r="F29" s="18">
        <f t="shared" si="0"/>
        <v>94.46933272278612</v>
      </c>
    </row>
    <row r="30" spans="1:6" ht="31.5" customHeight="1" x14ac:dyDescent="0.2">
      <c r="A30" s="22">
        <v>8881</v>
      </c>
      <c r="B30" s="3" t="s">
        <v>166</v>
      </c>
      <c r="C30" s="17"/>
      <c r="D30" s="17">
        <v>3387282</v>
      </c>
      <c r="E30" s="17">
        <v>3387281</v>
      </c>
      <c r="F30" s="18">
        <f t="shared" si="0"/>
        <v>99.999970477804922</v>
      </c>
    </row>
    <row r="31" spans="1:6" ht="38.25" x14ac:dyDescent="0.2">
      <c r="A31" s="2" t="s">
        <v>37</v>
      </c>
      <c r="B31" s="3" t="s">
        <v>38</v>
      </c>
      <c r="C31" s="17">
        <v>13832700</v>
      </c>
      <c r="D31" s="17">
        <v>13832700</v>
      </c>
      <c r="E31" s="17">
        <v>13832700</v>
      </c>
      <c r="F31" s="18">
        <f t="shared" si="0"/>
        <v>100</v>
      </c>
    </row>
    <row r="32" spans="1:6" ht="38.25" x14ac:dyDescent="0.2">
      <c r="A32" s="2" t="s">
        <v>39</v>
      </c>
      <c r="B32" s="3" t="s">
        <v>40</v>
      </c>
      <c r="C32" s="17">
        <v>1500000</v>
      </c>
      <c r="D32" s="17">
        <v>2400000</v>
      </c>
      <c r="E32" s="17">
        <v>2384440</v>
      </c>
      <c r="F32" s="18">
        <f t="shared" si="0"/>
        <v>99.351666666666674</v>
      </c>
    </row>
    <row r="33" spans="1:6" x14ac:dyDescent="0.2">
      <c r="A33" s="23" t="s">
        <v>41</v>
      </c>
      <c r="B33" s="24" t="s">
        <v>42</v>
      </c>
      <c r="C33" s="25">
        <f>SUM(C34:C42)</f>
        <v>297311806</v>
      </c>
      <c r="D33" s="25">
        <f t="shared" ref="D33:E33" si="1">SUM(D34:D42)</f>
        <v>301384872</v>
      </c>
      <c r="E33" s="25">
        <f t="shared" si="1"/>
        <v>277844222</v>
      </c>
      <c r="F33" s="20">
        <f t="shared" si="0"/>
        <v>92.189173317232715</v>
      </c>
    </row>
    <row r="34" spans="1:6" ht="38.25" x14ac:dyDescent="0.2">
      <c r="A34" s="2" t="s">
        <v>43</v>
      </c>
      <c r="B34" s="3" t="s">
        <v>44</v>
      </c>
      <c r="C34" s="17">
        <v>2041220</v>
      </c>
      <c r="D34" s="17">
        <v>1867435</v>
      </c>
      <c r="E34" s="17">
        <v>1615033</v>
      </c>
      <c r="F34" s="18">
        <f t="shared" si="0"/>
        <v>86.48402755651469</v>
      </c>
    </row>
    <row r="35" spans="1:6" x14ac:dyDescent="0.2">
      <c r="A35" s="2" t="s">
        <v>45</v>
      </c>
      <c r="B35" s="3" t="s">
        <v>46</v>
      </c>
      <c r="C35" s="17">
        <v>92429624</v>
      </c>
      <c r="D35" s="17">
        <v>89937359</v>
      </c>
      <c r="E35" s="17">
        <v>78971076</v>
      </c>
      <c r="F35" s="18">
        <f t="shared" si="0"/>
        <v>87.80675447674642</v>
      </c>
    </row>
    <row r="36" spans="1:6" ht="38.25" x14ac:dyDescent="0.2">
      <c r="A36" s="2" t="s">
        <v>47</v>
      </c>
      <c r="B36" s="3" t="s">
        <v>48</v>
      </c>
      <c r="C36" s="17">
        <v>183112396</v>
      </c>
      <c r="D36" s="17">
        <v>189914662</v>
      </c>
      <c r="E36" s="17">
        <v>179594577</v>
      </c>
      <c r="F36" s="18">
        <f t="shared" si="0"/>
        <v>94.56593562007339</v>
      </c>
    </row>
    <row r="37" spans="1:6" ht="25.5" x14ac:dyDescent="0.2">
      <c r="A37" s="2" t="s">
        <v>49</v>
      </c>
      <c r="B37" s="3" t="s">
        <v>50</v>
      </c>
      <c r="C37" s="17">
        <v>9001958</v>
      </c>
      <c r="D37" s="17">
        <v>9001958</v>
      </c>
      <c r="E37" s="17">
        <v>8334752</v>
      </c>
      <c r="F37" s="18">
        <f t="shared" si="0"/>
        <v>92.588212475552538</v>
      </c>
    </row>
    <row r="38" spans="1:6" ht="25.5" x14ac:dyDescent="0.2">
      <c r="A38" s="2" t="s">
        <v>51</v>
      </c>
      <c r="B38" s="3" t="s">
        <v>52</v>
      </c>
      <c r="C38" s="17">
        <v>240000</v>
      </c>
      <c r="D38" s="17">
        <v>90000</v>
      </c>
      <c r="E38" s="17">
        <v>84459</v>
      </c>
      <c r="F38" s="18">
        <f t="shared" si="0"/>
        <v>93.843333333333334</v>
      </c>
    </row>
    <row r="39" spans="1:6" x14ac:dyDescent="0.2">
      <c r="A39" s="2" t="s">
        <v>53</v>
      </c>
      <c r="B39" s="3" t="s">
        <v>54</v>
      </c>
      <c r="C39" s="17">
        <v>2343653</v>
      </c>
      <c r="D39" s="17">
        <v>1706278</v>
      </c>
      <c r="E39" s="17">
        <v>1340454</v>
      </c>
      <c r="F39" s="18">
        <f t="shared" si="0"/>
        <v>78.560117401736406</v>
      </c>
    </row>
    <row r="40" spans="1:6" x14ac:dyDescent="0.2">
      <c r="A40" s="2" t="s">
        <v>55</v>
      </c>
      <c r="B40" s="3" t="s">
        <v>56</v>
      </c>
      <c r="C40" s="17">
        <v>5133425</v>
      </c>
      <c r="D40" s="17">
        <v>5857650</v>
      </c>
      <c r="E40" s="17">
        <v>5735151</v>
      </c>
      <c r="F40" s="18">
        <f t="shared" si="0"/>
        <v>97.90873473150495</v>
      </c>
    </row>
    <row r="41" spans="1:6" x14ac:dyDescent="0.2">
      <c r="A41" s="2" t="s">
        <v>57</v>
      </c>
      <c r="B41" s="3" t="s">
        <v>58</v>
      </c>
      <c r="C41" s="17">
        <v>1420000</v>
      </c>
      <c r="D41" s="17">
        <v>1420000</v>
      </c>
      <c r="E41" s="17">
        <v>1010430</v>
      </c>
      <c r="F41" s="18">
        <f t="shared" si="0"/>
        <v>71.157042253521126</v>
      </c>
    </row>
    <row r="42" spans="1:6" x14ac:dyDescent="0.2">
      <c r="A42" s="2" t="s">
        <v>59</v>
      </c>
      <c r="B42" s="3" t="s">
        <v>60</v>
      </c>
      <c r="C42" s="17">
        <v>1589530</v>
      </c>
      <c r="D42" s="17">
        <v>1589530</v>
      </c>
      <c r="E42" s="17">
        <v>1158290</v>
      </c>
      <c r="F42" s="18">
        <f t="shared" si="0"/>
        <v>72.86996785213239</v>
      </c>
    </row>
    <row r="43" spans="1:6" x14ac:dyDescent="0.2">
      <c r="A43" s="23" t="s">
        <v>61</v>
      </c>
      <c r="B43" s="24" t="s">
        <v>62</v>
      </c>
      <c r="C43" s="25">
        <f>SUM(C44:C53)</f>
        <v>30709759</v>
      </c>
      <c r="D43" s="25">
        <f t="shared" ref="D43:E43" si="2">SUM(D44:D53)</f>
        <v>31259759</v>
      </c>
      <c r="E43" s="25">
        <f t="shared" si="2"/>
        <v>29384920</v>
      </c>
      <c r="F43" s="20">
        <f t="shared" si="0"/>
        <v>94.002388182199354</v>
      </c>
    </row>
    <row r="44" spans="1:6" ht="38.25" x14ac:dyDescent="0.2">
      <c r="A44" s="2" t="s">
        <v>43</v>
      </c>
      <c r="B44" s="3" t="s">
        <v>44</v>
      </c>
      <c r="C44" s="17">
        <v>12433126</v>
      </c>
      <c r="D44" s="17">
        <v>11933126</v>
      </c>
      <c r="E44" s="17">
        <v>11465911</v>
      </c>
      <c r="F44" s="18">
        <f t="shared" si="0"/>
        <v>96.08472247758047</v>
      </c>
    </row>
    <row r="45" spans="1:6" ht="38.25" x14ac:dyDescent="0.2">
      <c r="A45" s="2" t="s">
        <v>63</v>
      </c>
      <c r="B45" s="3" t="s">
        <v>64</v>
      </c>
      <c r="C45" s="17">
        <v>3000000</v>
      </c>
      <c r="D45" s="17">
        <v>3000000</v>
      </c>
      <c r="E45" s="17">
        <v>2475621</v>
      </c>
      <c r="F45" s="18">
        <f t="shared" si="0"/>
        <v>82.520700000000005</v>
      </c>
    </row>
    <row r="46" spans="1:6" ht="25.5" x14ac:dyDescent="0.2">
      <c r="A46" s="2" t="s">
        <v>65</v>
      </c>
      <c r="B46" s="3" t="s">
        <v>66</v>
      </c>
      <c r="C46" s="17"/>
      <c r="D46" s="17">
        <v>360000</v>
      </c>
      <c r="E46" s="17">
        <v>203825</v>
      </c>
      <c r="F46" s="18">
        <f t="shared" si="0"/>
        <v>56.618055555555557</v>
      </c>
    </row>
    <row r="47" spans="1:6" ht="25.5" x14ac:dyDescent="0.2">
      <c r="A47" s="2" t="s">
        <v>67</v>
      </c>
      <c r="B47" s="3" t="s">
        <v>68</v>
      </c>
      <c r="C47" s="17">
        <v>65600</v>
      </c>
      <c r="D47" s="17">
        <v>65600</v>
      </c>
      <c r="E47" s="17">
        <v>65600</v>
      </c>
      <c r="F47" s="18">
        <f t="shared" si="0"/>
        <v>100</v>
      </c>
    </row>
    <row r="48" spans="1:6" ht="25.5" x14ac:dyDescent="0.2">
      <c r="A48" s="2" t="s">
        <v>69</v>
      </c>
      <c r="B48" s="3" t="s">
        <v>70</v>
      </c>
      <c r="C48" s="17">
        <v>51600</v>
      </c>
      <c r="D48" s="17">
        <v>51600</v>
      </c>
      <c r="E48" s="17">
        <v>24840</v>
      </c>
      <c r="F48" s="18">
        <f t="shared" si="0"/>
        <v>48.139534883720927</v>
      </c>
    </row>
    <row r="49" spans="1:6" ht="51" x14ac:dyDescent="0.2">
      <c r="A49" s="2" t="s">
        <v>71</v>
      </c>
      <c r="B49" s="3" t="s">
        <v>72</v>
      </c>
      <c r="C49" s="17">
        <v>800000</v>
      </c>
      <c r="D49" s="17">
        <v>745000</v>
      </c>
      <c r="E49" s="17">
        <v>719373</v>
      </c>
      <c r="F49" s="18">
        <f t="shared" si="0"/>
        <v>96.56013422818792</v>
      </c>
    </row>
    <row r="50" spans="1:6" ht="25.5" x14ac:dyDescent="0.2">
      <c r="A50" s="2" t="s">
        <v>73</v>
      </c>
      <c r="B50" s="3" t="s">
        <v>74</v>
      </c>
      <c r="C50" s="17">
        <v>8975433</v>
      </c>
      <c r="D50" s="17">
        <v>8775433</v>
      </c>
      <c r="E50" s="17">
        <v>8447061</v>
      </c>
      <c r="F50" s="18">
        <f t="shared" si="0"/>
        <v>96.258053591201715</v>
      </c>
    </row>
    <row r="51" spans="1:6" ht="51" x14ac:dyDescent="0.2">
      <c r="A51" s="2" t="s">
        <v>75</v>
      </c>
      <c r="B51" s="3" t="s">
        <v>76</v>
      </c>
      <c r="C51" s="17">
        <v>800000</v>
      </c>
      <c r="D51" s="17">
        <v>600000</v>
      </c>
      <c r="E51" s="17">
        <v>502725</v>
      </c>
      <c r="F51" s="18">
        <f t="shared" si="0"/>
        <v>83.787500000000009</v>
      </c>
    </row>
    <row r="52" spans="1:6" ht="25.5" x14ac:dyDescent="0.2">
      <c r="A52" s="2" t="s">
        <v>77</v>
      </c>
      <c r="B52" s="3" t="s">
        <v>78</v>
      </c>
      <c r="C52" s="17">
        <v>4584000</v>
      </c>
      <c r="D52" s="17">
        <v>5389000</v>
      </c>
      <c r="E52" s="17">
        <v>5139964</v>
      </c>
      <c r="F52" s="18">
        <f t="shared" si="0"/>
        <v>95.378808684357026</v>
      </c>
    </row>
    <row r="53" spans="1:6" ht="25.5" x14ac:dyDescent="0.2">
      <c r="A53" s="2" t="s">
        <v>27</v>
      </c>
      <c r="B53" s="3" t="s">
        <v>28</v>
      </c>
      <c r="C53" s="17"/>
      <c r="D53" s="17">
        <v>340000</v>
      </c>
      <c r="E53" s="17">
        <v>340000</v>
      </c>
      <c r="F53" s="18">
        <f t="shared" si="0"/>
        <v>100</v>
      </c>
    </row>
    <row r="54" spans="1:6" x14ac:dyDescent="0.2">
      <c r="A54" s="23" t="s">
        <v>79</v>
      </c>
      <c r="B54" s="24" t="s">
        <v>80</v>
      </c>
      <c r="C54" s="25">
        <f>SUM(C55:C61)</f>
        <v>38232772</v>
      </c>
      <c r="D54" s="25">
        <f t="shared" ref="D54:E54" si="3">SUM(D55:D61)</f>
        <v>36532772</v>
      </c>
      <c r="E54" s="25">
        <f t="shared" si="3"/>
        <v>35441051</v>
      </c>
      <c r="F54" s="20">
        <f t="shared" si="0"/>
        <v>97.01166667560841</v>
      </c>
    </row>
    <row r="55" spans="1:6" ht="38.25" x14ac:dyDescent="0.2">
      <c r="A55" s="2" t="s">
        <v>43</v>
      </c>
      <c r="B55" s="3" t="s">
        <v>44</v>
      </c>
      <c r="C55" s="17">
        <v>1438400</v>
      </c>
      <c r="D55" s="17">
        <v>1438400</v>
      </c>
      <c r="E55" s="17">
        <v>1336872</v>
      </c>
      <c r="F55" s="18">
        <f t="shared" si="0"/>
        <v>92.941601779755274</v>
      </c>
    </row>
    <row r="56" spans="1:6" x14ac:dyDescent="0.2">
      <c r="A56" s="2" t="s">
        <v>81</v>
      </c>
      <c r="B56" s="3" t="s">
        <v>82</v>
      </c>
      <c r="C56" s="17">
        <v>21250391</v>
      </c>
      <c r="D56" s="17">
        <v>20600391</v>
      </c>
      <c r="E56" s="17">
        <v>20261408</v>
      </c>
      <c r="F56" s="18">
        <f t="shared" si="0"/>
        <v>98.35448268918779</v>
      </c>
    </row>
    <row r="57" spans="1:6" x14ac:dyDescent="0.2">
      <c r="A57" s="2" t="s">
        <v>83</v>
      </c>
      <c r="B57" s="3" t="s">
        <v>84</v>
      </c>
      <c r="C57" s="17">
        <v>4884520</v>
      </c>
      <c r="D57" s="17">
        <v>4634520</v>
      </c>
      <c r="E57" s="17">
        <v>4409196</v>
      </c>
      <c r="F57" s="18">
        <f t="shared" si="0"/>
        <v>95.138137282825411</v>
      </c>
    </row>
    <row r="58" spans="1:6" x14ac:dyDescent="0.2">
      <c r="A58" s="2" t="s">
        <v>85</v>
      </c>
      <c r="B58" s="3" t="s">
        <v>86</v>
      </c>
      <c r="C58" s="17">
        <v>1785809</v>
      </c>
      <c r="D58" s="17">
        <v>1785809</v>
      </c>
      <c r="E58" s="17">
        <v>1679190</v>
      </c>
      <c r="F58" s="18">
        <f t="shared" si="0"/>
        <v>94.029652667222535</v>
      </c>
    </row>
    <row r="59" spans="1:6" ht="25.5" x14ac:dyDescent="0.2">
      <c r="A59" s="2" t="s">
        <v>87</v>
      </c>
      <c r="B59" s="3" t="s">
        <v>88</v>
      </c>
      <c r="C59" s="17">
        <v>6082063</v>
      </c>
      <c r="D59" s="17">
        <v>5982063</v>
      </c>
      <c r="E59" s="17">
        <v>5877977</v>
      </c>
      <c r="F59" s="18">
        <f t="shared" si="0"/>
        <v>98.260031698094792</v>
      </c>
    </row>
    <row r="60" spans="1:6" ht="25.5" x14ac:dyDescent="0.2">
      <c r="A60" s="2" t="s">
        <v>89</v>
      </c>
      <c r="B60" s="3" t="s">
        <v>90</v>
      </c>
      <c r="C60" s="17">
        <v>906589</v>
      </c>
      <c r="D60" s="17">
        <v>906589</v>
      </c>
      <c r="E60" s="17">
        <v>906344</v>
      </c>
      <c r="F60" s="18">
        <f t="shared" si="0"/>
        <v>99.972975626220929</v>
      </c>
    </row>
    <row r="61" spans="1:6" x14ac:dyDescent="0.2">
      <c r="A61" s="2" t="s">
        <v>91</v>
      </c>
      <c r="B61" s="3" t="s">
        <v>92</v>
      </c>
      <c r="C61" s="17">
        <v>1885000</v>
      </c>
      <c r="D61" s="17">
        <v>1185000</v>
      </c>
      <c r="E61" s="17">
        <v>970064</v>
      </c>
      <c r="F61" s="18">
        <f t="shared" si="0"/>
        <v>81.861940928270045</v>
      </c>
    </row>
    <row r="62" spans="1:6" x14ac:dyDescent="0.2">
      <c r="A62" s="23" t="s">
        <v>93</v>
      </c>
      <c r="B62" s="24" t="s">
        <v>94</v>
      </c>
      <c r="C62" s="25">
        <f>SUM(C63:C70)</f>
        <v>14367944</v>
      </c>
      <c r="D62" s="25">
        <f t="shared" ref="D62:E62" si="4">SUM(D63:D70)</f>
        <v>12697944</v>
      </c>
      <c r="E62" s="25">
        <f t="shared" si="4"/>
        <v>11571115</v>
      </c>
      <c r="F62" s="20">
        <f t="shared" si="0"/>
        <v>91.125894081750559</v>
      </c>
    </row>
    <row r="63" spans="1:6" ht="38.25" x14ac:dyDescent="0.2">
      <c r="A63" s="2" t="s">
        <v>43</v>
      </c>
      <c r="B63" s="3" t="s">
        <v>44</v>
      </c>
      <c r="C63" s="17">
        <v>1601095</v>
      </c>
      <c r="D63" s="17">
        <v>1601095</v>
      </c>
      <c r="E63" s="17">
        <v>1292596</v>
      </c>
      <c r="F63" s="18">
        <f t="shared" si="0"/>
        <v>80.731999038158264</v>
      </c>
    </row>
    <row r="64" spans="1:6" ht="25.5" x14ac:dyDescent="0.2">
      <c r="A64" s="2" t="s">
        <v>95</v>
      </c>
      <c r="B64" s="3" t="s">
        <v>96</v>
      </c>
      <c r="C64" s="17">
        <v>280000</v>
      </c>
      <c r="D64" s="17">
        <v>180000</v>
      </c>
      <c r="E64" s="17">
        <v>117587</v>
      </c>
      <c r="F64" s="18">
        <f t="shared" si="0"/>
        <v>65.326111111111103</v>
      </c>
    </row>
    <row r="65" spans="1:6" ht="51" x14ac:dyDescent="0.2">
      <c r="A65" s="2" t="s">
        <v>97</v>
      </c>
      <c r="B65" s="3" t="s">
        <v>98</v>
      </c>
      <c r="C65" s="17">
        <v>550000</v>
      </c>
      <c r="D65" s="17"/>
      <c r="E65" s="17"/>
      <c r="F65" s="18"/>
    </row>
    <row r="66" spans="1:6" ht="25.5" x14ac:dyDescent="0.2">
      <c r="A66" s="2" t="s">
        <v>99</v>
      </c>
      <c r="B66" s="3" t="s">
        <v>100</v>
      </c>
      <c r="C66" s="17">
        <v>100000</v>
      </c>
      <c r="D66" s="17">
        <v>100000</v>
      </c>
      <c r="E66" s="17">
        <v>40000</v>
      </c>
      <c r="F66" s="18">
        <f t="shared" si="0"/>
        <v>40</v>
      </c>
    </row>
    <row r="67" spans="1:6" ht="25.5" x14ac:dyDescent="0.2">
      <c r="A67" s="2" t="s">
        <v>101</v>
      </c>
      <c r="B67" s="3" t="s">
        <v>102</v>
      </c>
      <c r="C67" s="17">
        <v>8986849</v>
      </c>
      <c r="D67" s="17">
        <v>8018849</v>
      </c>
      <c r="E67" s="17">
        <v>7549017</v>
      </c>
      <c r="F67" s="18">
        <f t="shared" si="0"/>
        <v>94.140904760770525</v>
      </c>
    </row>
    <row r="68" spans="1:6" ht="38.25" x14ac:dyDescent="0.2">
      <c r="A68" s="2" t="s">
        <v>103</v>
      </c>
      <c r="B68" s="3" t="s">
        <v>104</v>
      </c>
      <c r="C68" s="17"/>
      <c r="D68" s="17">
        <v>80000</v>
      </c>
      <c r="E68" s="17">
        <v>80000</v>
      </c>
      <c r="F68" s="18">
        <f t="shared" si="0"/>
        <v>100</v>
      </c>
    </row>
    <row r="69" spans="1:6" ht="25.5" x14ac:dyDescent="0.2">
      <c r="A69" s="2" t="s">
        <v>105</v>
      </c>
      <c r="B69" s="3" t="s">
        <v>106</v>
      </c>
      <c r="C69" s="17">
        <v>2850000</v>
      </c>
      <c r="D69" s="17">
        <v>2550000</v>
      </c>
      <c r="E69" s="17">
        <v>2389715</v>
      </c>
      <c r="F69" s="18">
        <f t="shared" si="0"/>
        <v>93.7143137254902</v>
      </c>
    </row>
    <row r="70" spans="1:6" x14ac:dyDescent="0.2">
      <c r="A70" s="2" t="s">
        <v>107</v>
      </c>
      <c r="B70" s="3" t="s">
        <v>108</v>
      </c>
      <c r="C70" s="17"/>
      <c r="D70" s="17">
        <v>168000</v>
      </c>
      <c r="E70" s="17">
        <v>102200</v>
      </c>
      <c r="F70" s="18">
        <f t="shared" si="0"/>
        <v>60.833333333333329</v>
      </c>
    </row>
    <row r="71" spans="1:6" x14ac:dyDescent="0.2">
      <c r="A71" s="23" t="s">
        <v>109</v>
      </c>
      <c r="B71" s="24" t="s">
        <v>110</v>
      </c>
      <c r="C71" s="25">
        <f>SUM(C72:C74)</f>
        <v>67516739</v>
      </c>
      <c r="D71" s="25">
        <f t="shared" ref="D71:E71" si="5">SUM(D72:D74)</f>
        <v>68889457</v>
      </c>
      <c r="E71" s="25">
        <f t="shared" si="5"/>
        <v>68415665</v>
      </c>
      <c r="F71" s="20">
        <f t="shared" si="0"/>
        <v>99.312243091130767</v>
      </c>
    </row>
    <row r="72" spans="1:6" ht="38.25" x14ac:dyDescent="0.2">
      <c r="A72" s="2" t="s">
        <v>43</v>
      </c>
      <c r="B72" s="3" t="s">
        <v>44</v>
      </c>
      <c r="C72" s="17">
        <v>4268739</v>
      </c>
      <c r="D72" s="17">
        <v>4268739</v>
      </c>
      <c r="E72" s="17">
        <v>4252197</v>
      </c>
      <c r="F72" s="18">
        <f t="shared" si="0"/>
        <v>99.612485092201695</v>
      </c>
    </row>
    <row r="73" spans="1:6" x14ac:dyDescent="0.2">
      <c r="A73" s="2" t="s">
        <v>111</v>
      </c>
      <c r="B73" s="3" t="s">
        <v>112</v>
      </c>
      <c r="C73" s="17">
        <v>63123000</v>
      </c>
      <c r="D73" s="17">
        <v>64495718</v>
      </c>
      <c r="E73" s="17">
        <v>64041593</v>
      </c>
      <c r="F73" s="18">
        <f t="shared" si="0"/>
        <v>99.295883487954967</v>
      </c>
    </row>
    <row r="74" spans="1:6" ht="25.5" x14ac:dyDescent="0.2">
      <c r="A74" s="2" t="s">
        <v>17</v>
      </c>
      <c r="B74" s="3" t="s">
        <v>18</v>
      </c>
      <c r="C74" s="17">
        <v>125000</v>
      </c>
      <c r="D74" s="17">
        <v>125000</v>
      </c>
      <c r="E74" s="17">
        <v>121875</v>
      </c>
      <c r="F74" s="18">
        <f t="shared" si="0"/>
        <v>97.5</v>
      </c>
    </row>
    <row r="75" spans="1:6" x14ac:dyDescent="0.2">
      <c r="A75" s="23" t="s">
        <v>113</v>
      </c>
      <c r="B75" s="24" t="s">
        <v>114</v>
      </c>
      <c r="C75" s="25">
        <f>SUM(C76:C79)</f>
        <v>6194774</v>
      </c>
      <c r="D75" s="25">
        <f t="shared" ref="D75:E75" si="6">SUM(D76:D79)</f>
        <v>4839971</v>
      </c>
      <c r="E75" s="25">
        <f t="shared" si="6"/>
        <v>4275810</v>
      </c>
      <c r="F75" s="20">
        <f t="shared" si="0"/>
        <v>88.343711150335409</v>
      </c>
    </row>
    <row r="76" spans="1:6" ht="38.25" x14ac:dyDescent="0.2">
      <c r="A76" s="2" t="s">
        <v>43</v>
      </c>
      <c r="B76" s="3" t="s">
        <v>44</v>
      </c>
      <c r="C76" s="17">
        <v>3944130</v>
      </c>
      <c r="D76" s="17">
        <v>3952150</v>
      </c>
      <c r="E76" s="17">
        <v>3866313</v>
      </c>
      <c r="F76" s="18">
        <f t="shared" si="0"/>
        <v>97.82809356932303</v>
      </c>
    </row>
    <row r="77" spans="1:6" x14ac:dyDescent="0.2">
      <c r="A77" s="2" t="s">
        <v>115</v>
      </c>
      <c r="B77" s="3" t="s">
        <v>116</v>
      </c>
      <c r="C77" s="17">
        <v>1250644</v>
      </c>
      <c r="D77" s="17">
        <v>275535</v>
      </c>
      <c r="E77" s="17">
        <v>10147</v>
      </c>
      <c r="F77" s="18">
        <f t="shared" si="0"/>
        <v>3.6826537463480138</v>
      </c>
    </row>
    <row r="78" spans="1:6" x14ac:dyDescent="0.2">
      <c r="A78" s="2" t="s">
        <v>117</v>
      </c>
      <c r="B78" s="3" t="s">
        <v>118</v>
      </c>
      <c r="C78" s="17">
        <v>1000000</v>
      </c>
      <c r="D78" s="17">
        <v>212936</v>
      </c>
      <c r="E78" s="17"/>
      <c r="F78" s="18">
        <f t="shared" si="0"/>
        <v>0</v>
      </c>
    </row>
    <row r="79" spans="1:6" x14ac:dyDescent="0.2">
      <c r="A79" s="2" t="s">
        <v>119</v>
      </c>
      <c r="B79" s="3" t="s">
        <v>120</v>
      </c>
      <c r="C79" s="17"/>
      <c r="D79" s="17">
        <v>399350</v>
      </c>
      <c r="E79" s="17">
        <v>399350</v>
      </c>
      <c r="F79" s="18">
        <f t="shared" ref="F79:F80" si="7">E79/D79*100</f>
        <v>100</v>
      </c>
    </row>
    <row r="80" spans="1:6" x14ac:dyDescent="0.2">
      <c r="A80" s="26" t="s">
        <v>121</v>
      </c>
      <c r="B80" s="27" t="s">
        <v>122</v>
      </c>
      <c r="C80" s="28">
        <f>C11+C33+C43+C54+C62+C71+C75</f>
        <v>518019240</v>
      </c>
      <c r="D80" s="28">
        <f>D11+D33+D43+D54+D62+D71+D75</f>
        <v>532977071</v>
      </c>
      <c r="E80" s="28">
        <f>E11+E33+E43+E54+E62+E71+E75</f>
        <v>503070488</v>
      </c>
      <c r="F80" s="20">
        <f t="shared" si="7"/>
        <v>94.38876742973433</v>
      </c>
    </row>
    <row r="81" spans="1:6" ht="31.5" customHeight="1" x14ac:dyDescent="0.2">
      <c r="A81" s="29" t="s">
        <v>128</v>
      </c>
      <c r="B81" s="29"/>
      <c r="C81" s="29"/>
      <c r="D81" s="29"/>
      <c r="E81" s="29"/>
      <c r="F81" s="29"/>
    </row>
    <row r="82" spans="1:6" ht="94.5" customHeight="1" x14ac:dyDescent="0.2">
      <c r="A82" s="15" t="s">
        <v>0</v>
      </c>
      <c r="B82" s="16" t="s">
        <v>127</v>
      </c>
      <c r="C82" s="12" t="s">
        <v>156</v>
      </c>
      <c r="D82" s="13" t="s">
        <v>157</v>
      </c>
      <c r="E82" s="12" t="s">
        <v>158</v>
      </c>
      <c r="F82" s="14" t="s">
        <v>160</v>
      </c>
    </row>
    <row r="83" spans="1:6" x14ac:dyDescent="0.2">
      <c r="A83" s="23" t="s">
        <v>1</v>
      </c>
      <c r="B83" s="24" t="s">
        <v>2</v>
      </c>
      <c r="C83" s="25">
        <f>SUM(C84:C97)</f>
        <v>37830321</v>
      </c>
      <c r="D83" s="25">
        <f t="shared" ref="D83:E83" si="8">SUM(D84:D97)</f>
        <v>77522229</v>
      </c>
      <c r="E83" s="25">
        <f t="shared" si="8"/>
        <v>15569208</v>
      </c>
      <c r="F83" s="20">
        <f>E83/D83*100</f>
        <v>20.083540167556325</v>
      </c>
    </row>
    <row r="84" spans="1:6" ht="51" x14ac:dyDescent="0.2">
      <c r="A84" s="2" t="s">
        <v>3</v>
      </c>
      <c r="B84" s="3" t="s">
        <v>4</v>
      </c>
      <c r="C84" s="17">
        <v>7075593</v>
      </c>
      <c r="D84" s="17">
        <v>8539814</v>
      </c>
      <c r="E84" s="17">
        <v>6142720</v>
      </c>
      <c r="F84" s="18">
        <f>E84/D84*100</f>
        <v>71.930372254009285</v>
      </c>
    </row>
    <row r="85" spans="1:6" x14ac:dyDescent="0.2">
      <c r="A85" s="2" t="s">
        <v>5</v>
      </c>
      <c r="B85" s="3" t="s">
        <v>6</v>
      </c>
      <c r="C85" s="17">
        <v>2934228</v>
      </c>
      <c r="D85" s="17">
        <v>3985003</v>
      </c>
      <c r="E85" s="17">
        <v>2469459</v>
      </c>
      <c r="F85" s="18">
        <f t="shared" ref="F85:F130" si="9">E85/D85*100</f>
        <v>61.968811566766703</v>
      </c>
    </row>
    <row r="86" spans="1:6" ht="25.5" x14ac:dyDescent="0.2">
      <c r="A86" s="2" t="s">
        <v>7</v>
      </c>
      <c r="B86" s="3" t="s">
        <v>8</v>
      </c>
      <c r="C86" s="17"/>
      <c r="D86" s="17">
        <v>1566837</v>
      </c>
      <c r="E86" s="17">
        <v>3016363</v>
      </c>
      <c r="F86" s="18">
        <f t="shared" si="9"/>
        <v>192.51287785519489</v>
      </c>
    </row>
    <row r="87" spans="1:6" ht="38.25" x14ac:dyDescent="0.2">
      <c r="A87" s="22">
        <v>5046</v>
      </c>
      <c r="B87" s="3" t="s">
        <v>163</v>
      </c>
      <c r="C87" s="17"/>
      <c r="D87" s="17">
        <v>45600000</v>
      </c>
      <c r="E87" s="17"/>
      <c r="F87" s="18"/>
    </row>
    <row r="88" spans="1:6" x14ac:dyDescent="0.2">
      <c r="A88" s="2" t="s">
        <v>129</v>
      </c>
      <c r="B88" s="3" t="s">
        <v>130</v>
      </c>
      <c r="C88" s="17">
        <v>4000000</v>
      </c>
      <c r="D88" s="17">
        <v>3844599</v>
      </c>
      <c r="E88" s="17">
        <v>1503572</v>
      </c>
      <c r="F88" s="18">
        <f t="shared" si="9"/>
        <v>39.10868207581597</v>
      </c>
    </row>
    <row r="89" spans="1:6" x14ac:dyDescent="0.2">
      <c r="A89" s="2" t="s">
        <v>19</v>
      </c>
      <c r="B89" s="3" t="s">
        <v>20</v>
      </c>
      <c r="C89" s="17">
        <v>10500</v>
      </c>
      <c r="D89" s="17">
        <v>90751</v>
      </c>
      <c r="E89" s="17">
        <v>57400</v>
      </c>
      <c r="F89" s="18">
        <f t="shared" si="9"/>
        <v>63.24999173562825</v>
      </c>
    </row>
    <row r="90" spans="1:6" x14ac:dyDescent="0.2">
      <c r="A90" s="2" t="s">
        <v>131</v>
      </c>
      <c r="B90" s="3" t="s">
        <v>132</v>
      </c>
      <c r="C90" s="17">
        <v>1920000</v>
      </c>
      <c r="D90" s="17">
        <v>2049738</v>
      </c>
      <c r="E90" s="17">
        <v>793678</v>
      </c>
      <c r="F90" s="18">
        <f t="shared" si="9"/>
        <v>38.720948726129876</v>
      </c>
    </row>
    <row r="91" spans="1:6" x14ac:dyDescent="0.2">
      <c r="A91" s="2" t="s">
        <v>133</v>
      </c>
      <c r="B91" s="3" t="s">
        <v>134</v>
      </c>
      <c r="C91" s="17">
        <v>800000</v>
      </c>
      <c r="D91" s="17">
        <v>500000</v>
      </c>
      <c r="E91" s="17">
        <v>54755</v>
      </c>
      <c r="F91" s="18">
        <f t="shared" si="9"/>
        <v>10.951000000000001</v>
      </c>
    </row>
    <row r="92" spans="1:6" ht="25.5" x14ac:dyDescent="0.2">
      <c r="A92" s="2" t="s">
        <v>135</v>
      </c>
      <c r="B92" s="3" t="s">
        <v>136</v>
      </c>
      <c r="C92" s="17">
        <v>18420000</v>
      </c>
      <c r="D92" s="17">
        <v>6700382</v>
      </c>
      <c r="E92" s="17">
        <v>7348</v>
      </c>
      <c r="F92" s="18">
        <f t="shared" si="9"/>
        <v>0.10966538922706198</v>
      </c>
    </row>
    <row r="93" spans="1:6" ht="25.5" x14ac:dyDescent="0.2">
      <c r="A93" s="2" t="s">
        <v>137</v>
      </c>
      <c r="B93" s="3" t="s">
        <v>138</v>
      </c>
      <c r="C93" s="17">
        <v>1000000</v>
      </c>
      <c r="D93" s="17">
        <v>2432869</v>
      </c>
      <c r="E93" s="17">
        <v>38563</v>
      </c>
      <c r="F93" s="18">
        <f t="shared" si="9"/>
        <v>1.5850832905511969</v>
      </c>
    </row>
    <row r="94" spans="1:6" ht="25.5" x14ac:dyDescent="0.2">
      <c r="A94" s="2" t="s">
        <v>139</v>
      </c>
      <c r="B94" s="3" t="s">
        <v>140</v>
      </c>
      <c r="C94" s="17">
        <v>420000</v>
      </c>
      <c r="D94" s="17">
        <v>793288</v>
      </c>
      <c r="E94" s="17">
        <v>373288</v>
      </c>
      <c r="F94" s="18">
        <f t="shared" si="9"/>
        <v>47.055798146448709</v>
      </c>
    </row>
    <row r="95" spans="1:6" ht="38.25" x14ac:dyDescent="0.2">
      <c r="A95" s="2" t="s">
        <v>141</v>
      </c>
      <c r="B95" s="3" t="s">
        <v>142</v>
      </c>
      <c r="C95" s="17"/>
      <c r="D95" s="17">
        <v>1000000</v>
      </c>
      <c r="E95" s="17">
        <v>999000</v>
      </c>
      <c r="F95" s="18">
        <f t="shared" si="9"/>
        <v>99.9</v>
      </c>
    </row>
    <row r="96" spans="1:6" ht="25.5" x14ac:dyDescent="0.2">
      <c r="A96" s="2" t="s">
        <v>143</v>
      </c>
      <c r="B96" s="3" t="s">
        <v>144</v>
      </c>
      <c r="C96" s="17">
        <v>1000000</v>
      </c>
      <c r="D96" s="17"/>
      <c r="E96" s="17"/>
      <c r="F96" s="18"/>
    </row>
    <row r="97" spans="1:6" ht="63.75" x14ac:dyDescent="0.2">
      <c r="A97" s="2" t="s">
        <v>145</v>
      </c>
      <c r="B97" s="3" t="s">
        <v>146</v>
      </c>
      <c r="C97" s="17">
        <v>250000</v>
      </c>
      <c r="D97" s="17">
        <v>418948</v>
      </c>
      <c r="E97" s="17">
        <v>113062</v>
      </c>
      <c r="F97" s="18">
        <f t="shared" si="9"/>
        <v>26.987120119919418</v>
      </c>
    </row>
    <row r="98" spans="1:6" x14ac:dyDescent="0.2">
      <c r="A98" s="23" t="s">
        <v>41</v>
      </c>
      <c r="B98" s="24" t="s">
        <v>42</v>
      </c>
      <c r="C98" s="25">
        <f t="shared" ref="C98:D98" si="10">SUM(C99:C103)</f>
        <v>21211453</v>
      </c>
      <c r="D98" s="25">
        <f t="shared" si="10"/>
        <v>20006368</v>
      </c>
      <c r="E98" s="25">
        <f>SUM(E99:E103)</f>
        <v>16574867</v>
      </c>
      <c r="F98" s="20">
        <f t="shared" si="9"/>
        <v>82.847956210742495</v>
      </c>
    </row>
    <row r="99" spans="1:6" ht="38.25" x14ac:dyDescent="0.2">
      <c r="A99" s="2" t="s">
        <v>43</v>
      </c>
      <c r="B99" s="3" t="s">
        <v>44</v>
      </c>
      <c r="C99" s="17">
        <v>199000</v>
      </c>
      <c r="D99" s="17">
        <v>199000</v>
      </c>
      <c r="E99" s="17"/>
      <c r="F99" s="18">
        <f t="shared" si="9"/>
        <v>0</v>
      </c>
    </row>
    <row r="100" spans="1:6" x14ac:dyDescent="0.2">
      <c r="A100" s="2" t="s">
        <v>45</v>
      </c>
      <c r="B100" s="3" t="s">
        <v>46</v>
      </c>
      <c r="C100" s="17">
        <v>7063699</v>
      </c>
      <c r="D100" s="17">
        <v>7333299</v>
      </c>
      <c r="E100" s="17">
        <v>4583081</v>
      </c>
      <c r="F100" s="18">
        <f t="shared" si="9"/>
        <v>62.496851689805645</v>
      </c>
    </row>
    <row r="101" spans="1:6" ht="38.25" x14ac:dyDescent="0.2">
      <c r="A101" s="2" t="s">
        <v>47</v>
      </c>
      <c r="B101" s="3" t="s">
        <v>48</v>
      </c>
      <c r="C101" s="17">
        <v>13333811</v>
      </c>
      <c r="D101" s="17">
        <v>11859126</v>
      </c>
      <c r="E101" s="17">
        <v>11267112</v>
      </c>
      <c r="F101" s="18">
        <f t="shared" si="9"/>
        <v>95.007945779478192</v>
      </c>
    </row>
    <row r="102" spans="1:6" ht="25.5" x14ac:dyDescent="0.2">
      <c r="A102" s="2" t="s">
        <v>49</v>
      </c>
      <c r="B102" s="3" t="s">
        <v>50</v>
      </c>
      <c r="C102" s="17">
        <v>614943</v>
      </c>
      <c r="D102" s="17">
        <v>614943</v>
      </c>
      <c r="E102" s="17">
        <v>604670</v>
      </c>
      <c r="F102" s="18">
        <f t="shared" si="9"/>
        <v>98.329438663420845</v>
      </c>
    </row>
    <row r="103" spans="1:6" ht="15.75" customHeight="1" x14ac:dyDescent="0.2">
      <c r="A103" s="22">
        <v>1161</v>
      </c>
      <c r="B103" s="3" t="s">
        <v>56</v>
      </c>
      <c r="C103" s="17"/>
      <c r="D103" s="17"/>
      <c r="E103" s="17">
        <v>120004</v>
      </c>
      <c r="F103" s="18"/>
    </row>
    <row r="104" spans="1:6" x14ac:dyDescent="0.2">
      <c r="A104" s="23" t="s">
        <v>61</v>
      </c>
      <c r="B104" s="24" t="s">
        <v>62</v>
      </c>
      <c r="C104" s="25">
        <f>SUM(C105:C108)</f>
        <v>262000</v>
      </c>
      <c r="D104" s="25">
        <f>SUM(D105:D108)</f>
        <v>2000101</v>
      </c>
      <c r="E104" s="25">
        <f>SUM(E105:E108)</f>
        <v>1628572</v>
      </c>
      <c r="F104" s="20">
        <f t="shared" si="9"/>
        <v>81.424488063352797</v>
      </c>
    </row>
    <row r="105" spans="1:6" ht="38.25" x14ac:dyDescent="0.2">
      <c r="A105" s="2" t="s">
        <v>43</v>
      </c>
      <c r="B105" s="3" t="s">
        <v>44</v>
      </c>
      <c r="C105" s="17">
        <v>150000</v>
      </c>
      <c r="D105" s="17">
        <v>150000</v>
      </c>
      <c r="E105" s="17">
        <v>40400</v>
      </c>
      <c r="F105" s="18">
        <f t="shared" si="9"/>
        <v>26.93333333333333</v>
      </c>
    </row>
    <row r="106" spans="1:6" ht="25.5" x14ac:dyDescent="0.2">
      <c r="A106" s="2" t="s">
        <v>73</v>
      </c>
      <c r="B106" s="3" t="s">
        <v>74</v>
      </c>
      <c r="C106" s="17">
        <v>112000</v>
      </c>
      <c r="D106" s="17">
        <v>307300</v>
      </c>
      <c r="E106" s="17">
        <v>164059</v>
      </c>
      <c r="F106" s="18">
        <f t="shared" si="9"/>
        <v>53.3872437357631</v>
      </c>
    </row>
    <row r="107" spans="1:6" ht="63.75" x14ac:dyDescent="0.2">
      <c r="A107" s="2" t="s">
        <v>147</v>
      </c>
      <c r="B107" s="3" t="s">
        <v>148</v>
      </c>
      <c r="C107" s="17"/>
      <c r="D107" s="17">
        <v>820315</v>
      </c>
      <c r="E107" s="17">
        <v>701627</v>
      </c>
      <c r="F107" s="18">
        <f t="shared" si="9"/>
        <v>85.531411713792878</v>
      </c>
    </row>
    <row r="108" spans="1:6" ht="63.75" x14ac:dyDescent="0.2">
      <c r="A108" s="22">
        <v>6083</v>
      </c>
      <c r="B108" s="3" t="s">
        <v>164</v>
      </c>
      <c r="C108" s="17"/>
      <c r="D108" s="17">
        <v>722486</v>
      </c>
      <c r="E108" s="17">
        <v>722486</v>
      </c>
      <c r="F108" s="18">
        <f t="shared" si="9"/>
        <v>100</v>
      </c>
    </row>
    <row r="109" spans="1:6" x14ac:dyDescent="0.2">
      <c r="A109" s="23" t="s">
        <v>79</v>
      </c>
      <c r="B109" s="24" t="s">
        <v>80</v>
      </c>
      <c r="C109" s="25">
        <f>SUM(C110:C114)</f>
        <v>5502000</v>
      </c>
      <c r="D109" s="25">
        <f t="shared" ref="D109:E109" si="11">SUM(D110:D114)</f>
        <v>3951750</v>
      </c>
      <c r="E109" s="25">
        <f t="shared" si="11"/>
        <v>2079307</v>
      </c>
      <c r="F109" s="20">
        <f t="shared" si="9"/>
        <v>52.617372050357439</v>
      </c>
    </row>
    <row r="110" spans="1:6" x14ac:dyDescent="0.2">
      <c r="A110" s="2" t="s">
        <v>81</v>
      </c>
      <c r="B110" s="3" t="s">
        <v>82</v>
      </c>
      <c r="C110" s="17">
        <v>2155000</v>
      </c>
      <c r="D110" s="17">
        <v>2192150</v>
      </c>
      <c r="E110" s="17">
        <v>931425</v>
      </c>
      <c r="F110" s="18">
        <f t="shared" si="9"/>
        <v>42.489108865725427</v>
      </c>
    </row>
    <row r="111" spans="1:6" x14ac:dyDescent="0.2">
      <c r="A111" s="2" t="s">
        <v>83</v>
      </c>
      <c r="B111" s="3" t="s">
        <v>84</v>
      </c>
      <c r="C111" s="17">
        <v>135000</v>
      </c>
      <c r="D111" s="17">
        <v>135000</v>
      </c>
      <c r="E111" s="17">
        <v>354393</v>
      </c>
      <c r="F111" s="18">
        <f t="shared" si="9"/>
        <v>262.51333333333332</v>
      </c>
    </row>
    <row r="112" spans="1:6" x14ac:dyDescent="0.2">
      <c r="A112" s="2" t="s">
        <v>85</v>
      </c>
      <c r="B112" s="3" t="s">
        <v>86</v>
      </c>
      <c r="C112" s="17">
        <v>2022000</v>
      </c>
      <c r="D112" s="17">
        <v>22000</v>
      </c>
      <c r="E112" s="17">
        <v>4670</v>
      </c>
      <c r="F112" s="18">
        <f t="shared" si="9"/>
        <v>21.227272727272727</v>
      </c>
    </row>
    <row r="113" spans="1:6" ht="25.5" x14ac:dyDescent="0.2">
      <c r="A113" s="2" t="s">
        <v>87</v>
      </c>
      <c r="B113" s="3" t="s">
        <v>88</v>
      </c>
      <c r="C113" s="17">
        <v>1190000</v>
      </c>
      <c r="D113" s="17">
        <v>1202600</v>
      </c>
      <c r="E113" s="17">
        <v>389090</v>
      </c>
      <c r="F113" s="18">
        <f t="shared" si="9"/>
        <v>32.354066189921838</v>
      </c>
    </row>
    <row r="114" spans="1:6" x14ac:dyDescent="0.2">
      <c r="A114" s="2" t="s">
        <v>91</v>
      </c>
      <c r="B114" s="3" t="s">
        <v>92</v>
      </c>
      <c r="C114" s="17"/>
      <c r="D114" s="17">
        <v>400000</v>
      </c>
      <c r="E114" s="17">
        <v>399729</v>
      </c>
      <c r="F114" s="18">
        <f t="shared" si="9"/>
        <v>99.932249999999996</v>
      </c>
    </row>
    <row r="115" spans="1:6" x14ac:dyDescent="0.2">
      <c r="A115" s="23" t="s">
        <v>93</v>
      </c>
      <c r="B115" s="24" t="s">
        <v>94</v>
      </c>
      <c r="C115" s="25">
        <f>SUM(C116)</f>
        <v>2843200</v>
      </c>
      <c r="D115" s="25">
        <f t="shared" ref="D115:E115" si="12">SUM(D116)</f>
        <v>2842925</v>
      </c>
      <c r="E115" s="25">
        <f t="shared" si="12"/>
        <v>1622049</v>
      </c>
      <c r="F115" s="20">
        <f t="shared" si="9"/>
        <v>57.055638119190618</v>
      </c>
    </row>
    <row r="116" spans="1:6" ht="25.5" x14ac:dyDescent="0.2">
      <c r="A116" s="2" t="s">
        <v>101</v>
      </c>
      <c r="B116" s="3" t="s">
        <v>102</v>
      </c>
      <c r="C116" s="17">
        <v>2843200</v>
      </c>
      <c r="D116" s="17">
        <v>2842925</v>
      </c>
      <c r="E116" s="17">
        <v>1622049</v>
      </c>
      <c r="F116" s="18">
        <f t="shared" si="9"/>
        <v>57.055638119190618</v>
      </c>
    </row>
    <row r="117" spans="1:6" x14ac:dyDescent="0.2">
      <c r="A117" s="23" t="s">
        <v>109</v>
      </c>
      <c r="B117" s="24" t="s">
        <v>110</v>
      </c>
      <c r="C117" s="25">
        <f>SUM(C118:C126)</f>
        <v>39940000</v>
      </c>
      <c r="D117" s="25">
        <f t="shared" ref="D117:E117" si="13">SUM(D118:D126)</f>
        <v>78738602</v>
      </c>
      <c r="E117" s="25">
        <f t="shared" si="13"/>
        <v>34399401</v>
      </c>
      <c r="F117" s="20">
        <f t="shared" si="9"/>
        <v>43.688102310985911</v>
      </c>
    </row>
    <row r="118" spans="1:6" ht="38.25" x14ac:dyDescent="0.2">
      <c r="A118" s="2" t="s">
        <v>43</v>
      </c>
      <c r="B118" s="3" t="s">
        <v>44</v>
      </c>
      <c r="C118" s="17">
        <v>198000</v>
      </c>
      <c r="D118" s="17">
        <v>198000</v>
      </c>
      <c r="E118" s="17">
        <v>124768</v>
      </c>
      <c r="F118" s="18">
        <f t="shared" si="9"/>
        <v>63.014141414141413</v>
      </c>
    </row>
    <row r="119" spans="1:6" ht="25.5" x14ac:dyDescent="0.2">
      <c r="A119" s="22">
        <v>6013</v>
      </c>
      <c r="B119" s="3" t="s">
        <v>165</v>
      </c>
      <c r="C119" s="17"/>
      <c r="D119" s="17">
        <v>50000</v>
      </c>
      <c r="E119" s="17">
        <v>47825</v>
      </c>
      <c r="F119" s="18">
        <f t="shared" si="9"/>
        <v>95.65</v>
      </c>
    </row>
    <row r="120" spans="1:6" x14ac:dyDescent="0.2">
      <c r="A120" s="2" t="s">
        <v>111</v>
      </c>
      <c r="B120" s="3" t="s">
        <v>112</v>
      </c>
      <c r="C120" s="17">
        <v>32124000</v>
      </c>
      <c r="D120" s="17">
        <v>60234883</v>
      </c>
      <c r="E120" s="17">
        <v>18373910</v>
      </c>
      <c r="F120" s="18">
        <f t="shared" si="9"/>
        <v>30.503769717623591</v>
      </c>
    </row>
    <row r="121" spans="1:6" x14ac:dyDescent="0.2">
      <c r="A121" s="2" t="s">
        <v>133</v>
      </c>
      <c r="B121" s="3" t="s">
        <v>134</v>
      </c>
      <c r="C121" s="17"/>
      <c r="D121" s="17">
        <v>69875</v>
      </c>
      <c r="E121" s="17"/>
      <c r="F121" s="18">
        <f t="shared" si="9"/>
        <v>0</v>
      </c>
    </row>
    <row r="122" spans="1:6" ht="38.25" x14ac:dyDescent="0.2">
      <c r="A122" s="2" t="s">
        <v>149</v>
      </c>
      <c r="B122" s="3" t="s">
        <v>150</v>
      </c>
      <c r="C122" s="17"/>
      <c r="D122" s="17">
        <v>10000000</v>
      </c>
      <c r="E122" s="17">
        <v>9996355</v>
      </c>
      <c r="F122" s="18">
        <f t="shared" si="9"/>
        <v>99.963549999999998</v>
      </c>
    </row>
    <row r="123" spans="1:6" ht="25.5" x14ac:dyDescent="0.2">
      <c r="A123" s="2" t="s">
        <v>143</v>
      </c>
      <c r="B123" s="3" t="s">
        <v>144</v>
      </c>
      <c r="C123" s="17">
        <v>2500000</v>
      </c>
      <c r="D123" s="17">
        <v>1890000</v>
      </c>
      <c r="E123" s="17">
        <v>832530</v>
      </c>
      <c r="F123" s="18">
        <f t="shared" si="9"/>
        <v>44.049206349206351</v>
      </c>
    </row>
    <row r="124" spans="1:6" x14ac:dyDescent="0.2">
      <c r="A124" s="2" t="s">
        <v>151</v>
      </c>
      <c r="B124" s="3" t="s">
        <v>152</v>
      </c>
      <c r="C124" s="17">
        <v>4800000</v>
      </c>
      <c r="D124" s="17">
        <v>1641500</v>
      </c>
      <c r="E124" s="17">
        <v>787299</v>
      </c>
      <c r="F124" s="18">
        <f t="shared" si="9"/>
        <v>47.962168748096254</v>
      </c>
    </row>
    <row r="125" spans="1:6" ht="63.75" x14ac:dyDescent="0.2">
      <c r="A125" s="2" t="s">
        <v>145</v>
      </c>
      <c r="B125" s="3" t="s">
        <v>146</v>
      </c>
      <c r="C125" s="17">
        <v>150000</v>
      </c>
      <c r="D125" s="17">
        <v>150000</v>
      </c>
      <c r="E125" s="17">
        <v>149988</v>
      </c>
      <c r="F125" s="18">
        <f t="shared" si="9"/>
        <v>99.992000000000004</v>
      </c>
    </row>
    <row r="126" spans="1:6" x14ac:dyDescent="0.2">
      <c r="A126" s="2" t="s">
        <v>153</v>
      </c>
      <c r="B126" s="3" t="s">
        <v>154</v>
      </c>
      <c r="C126" s="17">
        <v>168000</v>
      </c>
      <c r="D126" s="17">
        <v>4504344</v>
      </c>
      <c r="E126" s="17">
        <v>4086726</v>
      </c>
      <c r="F126" s="18">
        <f t="shared" si="9"/>
        <v>90.728550039695008</v>
      </c>
    </row>
    <row r="127" spans="1:6" x14ac:dyDescent="0.2">
      <c r="A127" s="23" t="s">
        <v>113</v>
      </c>
      <c r="B127" s="24" t="s">
        <v>114</v>
      </c>
      <c r="C127" s="25">
        <f>SUM(C128:C129)</f>
        <v>40000</v>
      </c>
      <c r="D127" s="25">
        <f t="shared" ref="D127:E127" si="14">SUM(D128:D129)</f>
        <v>1347800</v>
      </c>
      <c r="E127" s="25">
        <f t="shared" si="14"/>
        <v>288082</v>
      </c>
      <c r="F127" s="20">
        <f t="shared" si="9"/>
        <v>21.374239501409704</v>
      </c>
    </row>
    <row r="128" spans="1:6" ht="38.25" x14ac:dyDescent="0.2">
      <c r="A128" s="2" t="s">
        <v>43</v>
      </c>
      <c r="B128" s="3" t="s">
        <v>44</v>
      </c>
      <c r="C128" s="17">
        <v>40000</v>
      </c>
      <c r="D128" s="17">
        <v>40000</v>
      </c>
      <c r="E128" s="17">
        <v>13882</v>
      </c>
      <c r="F128" s="18">
        <f t="shared" si="9"/>
        <v>34.705000000000005</v>
      </c>
    </row>
    <row r="129" spans="1:6" x14ac:dyDescent="0.2">
      <c r="A129" s="2" t="s">
        <v>119</v>
      </c>
      <c r="B129" s="3" t="s">
        <v>120</v>
      </c>
      <c r="C129" s="17"/>
      <c r="D129" s="17">
        <v>1307800</v>
      </c>
      <c r="E129" s="17">
        <v>274200</v>
      </c>
      <c r="F129" s="18">
        <f t="shared" si="9"/>
        <v>20.966508640464905</v>
      </c>
    </row>
    <row r="130" spans="1:6" x14ac:dyDescent="0.2">
      <c r="A130" s="23" t="s">
        <v>121</v>
      </c>
      <c r="B130" s="24" t="s">
        <v>122</v>
      </c>
      <c r="C130" s="25">
        <f>C83+C98+C104+C109+C115+C117+C127</f>
        <v>107628974</v>
      </c>
      <c r="D130" s="25">
        <f t="shared" ref="D130:E130" si="15">D83+D98+D104+D109+D115+D117+D127</f>
        <v>186409775</v>
      </c>
      <c r="E130" s="25">
        <f t="shared" si="15"/>
        <v>72161486</v>
      </c>
      <c r="F130" s="20">
        <f t="shared" si="9"/>
        <v>38.71121350798262</v>
      </c>
    </row>
    <row r="134" spans="1:6" ht="92.25" customHeight="1" x14ac:dyDescent="0.3">
      <c r="A134" s="30" t="s">
        <v>159</v>
      </c>
      <c r="B134" s="30"/>
      <c r="C134" s="30"/>
      <c r="D134" s="30"/>
      <c r="E134" s="30"/>
      <c r="F134" s="30"/>
    </row>
  </sheetData>
  <mergeCells count="8">
    <mergeCell ref="A81:F81"/>
    <mergeCell ref="A134:F134"/>
    <mergeCell ref="A10:F10"/>
    <mergeCell ref="E1:F1"/>
    <mergeCell ref="E3:F3"/>
    <mergeCell ref="A5:F5"/>
    <mergeCell ref="A6:F6"/>
    <mergeCell ref="A7:F7"/>
  </mergeCells>
  <phoneticPr fontId="0" type="noConversion"/>
  <pageMargins left="0.32" right="0.33" top="0.39370078740157499" bottom="0.39370078740157499" header="0" footer="0"/>
  <pageSetup paperSize="9" scale="87" fitToHeight="500" orientation="portrait" r:id="rId1"/>
  <rowBreaks count="2" manualBreakCount="2">
    <brk id="70" max="16383" man="1"/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Гушулей Мирослава Іванівна</cp:lastModifiedBy>
  <cp:lastPrinted>2021-02-03T08:17:50Z</cp:lastPrinted>
  <dcterms:created xsi:type="dcterms:W3CDTF">2020-10-02T07:44:46Z</dcterms:created>
  <dcterms:modified xsi:type="dcterms:W3CDTF">2021-02-03T08:21:16Z</dcterms:modified>
</cp:coreProperties>
</file>