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2250" windowHeight="3135"/>
  </bookViews>
  <sheets>
    <sheet name="Лист1" sheetId="1" r:id="rId1"/>
  </sheets>
  <calcPr calcId="114210"/>
</workbook>
</file>

<file path=xl/calcChain.xml><?xml version="1.0" encoding="utf-8"?>
<calcChain xmlns="http://schemas.openxmlformats.org/spreadsheetml/2006/main">
  <c r="E12" i="1"/>
  <c r="F31"/>
  <c r="F120"/>
  <c r="C105"/>
  <c r="E105"/>
  <c r="D105"/>
  <c r="F109"/>
  <c r="C99"/>
  <c r="D99"/>
  <c r="E99"/>
  <c r="F15"/>
  <c r="F86"/>
  <c r="F87"/>
  <c r="F89"/>
  <c r="F90"/>
  <c r="F91"/>
  <c r="F92"/>
  <c r="F93"/>
  <c r="F94"/>
  <c r="F95"/>
  <c r="F96"/>
  <c r="F98"/>
  <c r="F100"/>
  <c r="F101"/>
  <c r="F102"/>
  <c r="F103"/>
  <c r="F106"/>
  <c r="F107"/>
  <c r="F108"/>
  <c r="F111"/>
  <c r="F112"/>
  <c r="F113"/>
  <c r="F114"/>
  <c r="F115"/>
  <c r="F117"/>
  <c r="F119"/>
  <c r="F121"/>
  <c r="F122"/>
  <c r="F123"/>
  <c r="F124"/>
  <c r="F125"/>
  <c r="F126"/>
  <c r="F127"/>
  <c r="F129"/>
  <c r="F130"/>
  <c r="F85"/>
  <c r="F35"/>
  <c r="F36"/>
  <c r="F37"/>
  <c r="F38"/>
  <c r="F39"/>
  <c r="F40"/>
  <c r="F41"/>
  <c r="F42"/>
  <c r="F43"/>
  <c r="F45"/>
  <c r="F46"/>
  <c r="F47"/>
  <c r="F48"/>
  <c r="F49"/>
  <c r="F50"/>
  <c r="F51"/>
  <c r="F52"/>
  <c r="F53"/>
  <c r="F54"/>
  <c r="F56"/>
  <c r="F57"/>
  <c r="F58"/>
  <c r="F59"/>
  <c r="F60"/>
  <c r="F61"/>
  <c r="F62"/>
  <c r="F64"/>
  <c r="F65"/>
  <c r="F67"/>
  <c r="F68"/>
  <c r="F69"/>
  <c r="F70"/>
  <c r="F71"/>
  <c r="F73"/>
  <c r="F74"/>
  <c r="F75"/>
  <c r="F77"/>
  <c r="F78"/>
  <c r="F79"/>
  <c r="F80"/>
  <c r="F14"/>
  <c r="F16"/>
  <c r="F17"/>
  <c r="F18"/>
  <c r="F19"/>
  <c r="F20"/>
  <c r="F21"/>
  <c r="F22"/>
  <c r="F23"/>
  <c r="F24"/>
  <c r="F25"/>
  <c r="F26"/>
  <c r="F27"/>
  <c r="F28"/>
  <c r="F29"/>
  <c r="F30"/>
  <c r="F32"/>
  <c r="F33"/>
  <c r="F13"/>
  <c r="D128"/>
  <c r="E128"/>
  <c r="C128"/>
  <c r="D118"/>
  <c r="E118"/>
  <c r="C118"/>
  <c r="D116"/>
  <c r="E116"/>
  <c r="C116"/>
  <c r="D110"/>
  <c r="E110"/>
  <c r="C110"/>
  <c r="D84"/>
  <c r="E84"/>
  <c r="C84"/>
  <c r="D76"/>
  <c r="E76"/>
  <c r="C76"/>
  <c r="D72"/>
  <c r="E72"/>
  <c r="C72"/>
  <c r="D63"/>
  <c r="E63"/>
  <c r="C63"/>
  <c r="D55"/>
  <c r="E55"/>
  <c r="C55"/>
  <c r="D44"/>
  <c r="E44"/>
  <c r="C44"/>
  <c r="D34"/>
  <c r="E34"/>
  <c r="C34"/>
  <c r="D12"/>
  <c r="C12"/>
  <c r="C131"/>
  <c r="E81"/>
  <c r="F44"/>
  <c r="F55"/>
  <c r="F63"/>
  <c r="F76"/>
  <c r="D131"/>
  <c r="F99"/>
  <c r="F105"/>
  <c r="F110"/>
  <c r="F116"/>
  <c r="F118"/>
  <c r="C81"/>
  <c r="F34"/>
  <c r="F72"/>
  <c r="F84"/>
  <c r="F128"/>
  <c r="E131"/>
  <c r="F12"/>
  <c r="D81"/>
  <c r="F81"/>
  <c r="F131"/>
</calcChain>
</file>

<file path=xl/sharedStrings.xml><?xml version="1.0" encoding="utf-8"?>
<sst xmlns="http://schemas.openxmlformats.org/spreadsheetml/2006/main" count="253" uniqueCount="170">
  <si>
    <t>Код</t>
  </si>
  <si>
    <t>01</t>
  </si>
  <si>
    <t>Міська рада</t>
  </si>
  <si>
    <t>0150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</si>
  <si>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</si>
  <si>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0180</t>
  </si>
  <si>
    <t>Інша діяльність у сфері державного управління</t>
  </si>
  <si>
    <t>2020</t>
  </si>
  <si>
    <t>Спеціалізована стаціонарна медична допомога населенню</t>
  </si>
  <si>
    <t>2142</t>
  </si>
  <si>
    <t>Програми і централізовані заходи боротьби з туберкульозом</t>
  </si>
  <si>
    <t>2151</t>
  </si>
  <si>
    <t>Забезпечення діяльності інших закладів у сфері охорони здоров`я</t>
  </si>
  <si>
    <t>2152</t>
  </si>
  <si>
    <t>Інші програми та заходи у сфері охорони здоров`я</t>
  </si>
  <si>
    <t>3112</t>
  </si>
  <si>
    <t>Заходи державної політики з питань дітей та їх соціального захисту</t>
  </si>
  <si>
    <t>6090</t>
  </si>
  <si>
    <t>Інша діяльність у сфері житлово-комунального господарства</t>
  </si>
  <si>
    <t>7110</t>
  </si>
  <si>
    <t>Реалізація програм в галузі сільського господарства</t>
  </si>
  <si>
    <t>7622</t>
  </si>
  <si>
    <t>Реалізація програм і заходів в галузі туризму та курортів</t>
  </si>
  <si>
    <t>7640</t>
  </si>
  <si>
    <t>Заходи з енергозбереження</t>
  </si>
  <si>
    <t>7693</t>
  </si>
  <si>
    <t>Інші заходи, пов`язані з економічною діяльністю</t>
  </si>
  <si>
    <t>8110</t>
  </si>
  <si>
    <t>Заходи із запобігання та ліквідації надзвичайних ситуацій та наслідків стихійного лиха</t>
  </si>
  <si>
    <t>8130</t>
  </si>
  <si>
    <t>Забезпечення діяльності місцевої пожежної охорони</t>
  </si>
  <si>
    <t>8210</t>
  </si>
  <si>
    <t>Муніципальні формування з охорони громадського порядку</t>
  </si>
  <si>
    <t>8220</t>
  </si>
  <si>
    <t>Заходи та роботи з мобілізаційної підготовки місцевого значення</t>
  </si>
  <si>
    <t>8230</t>
  </si>
  <si>
    <t>Інші заходи громадського порядку та безпеки</t>
  </si>
  <si>
    <t>9410</t>
  </si>
  <si>
    <t>Субвенція з місцевого бюджету на здійснення переданих видатків у сфері охорони здоров`я за рахунок коштів медичної субвенції</t>
  </si>
  <si>
    <t>9710</t>
  </si>
  <si>
    <t>Субвенція з місцевого бюджету на утримання об`єктів спільного користування чи ліквідацію негативних наслідків діяльності об`єктів спільного користування</t>
  </si>
  <si>
    <t>06</t>
  </si>
  <si>
    <t>Управління освіти</t>
  </si>
  <si>
    <t>0160</t>
  </si>
  <si>
    <t>Керівництво і управління у відповідній сфері у містах (місті Києві), селищах, селах, об`єднаних територіальних громадах</t>
  </si>
  <si>
    <t>1010</t>
  </si>
  <si>
    <t>Надання дошкільної освіти</t>
  </si>
  <si>
    <t>1020</t>
  </si>
  <si>
    <t>Надання загальної середньої освіти закладами загальної середньої освіти (у тому числі з дошкільними підрозділами (відділеннями, групами))</t>
  </si>
  <si>
    <t>1090</t>
  </si>
  <si>
    <t>Надання позашкільної освіти закладами позашкільної освіти, заходи із позашкільної роботи з дітьми</t>
  </si>
  <si>
    <t>1140</t>
  </si>
  <si>
    <t>Підвищення кваліфікації, перепідготовка кадрів закладами післядипломної освіти</t>
  </si>
  <si>
    <t>1150</t>
  </si>
  <si>
    <t>Методичне забезпечення діяльності закладів освіти</t>
  </si>
  <si>
    <t>1161</t>
  </si>
  <si>
    <t>Забезпечення діяльності інших закладів у сфері освіти</t>
  </si>
  <si>
    <t>1162</t>
  </si>
  <si>
    <t>Інші програми та заходи у сфері освіти</t>
  </si>
  <si>
    <t>1170</t>
  </si>
  <si>
    <t>Забезпечення діяльності інклюзивно-ресурсних центрів</t>
  </si>
  <si>
    <t>08</t>
  </si>
  <si>
    <t>Департамент соціальної політики</t>
  </si>
  <si>
    <t>3033</t>
  </si>
  <si>
    <t>Компенсаційні виплати на пільговий проїзд автомобільним транспортом окремим категоріям громадян</t>
  </si>
  <si>
    <t>3035</t>
  </si>
  <si>
    <t>Компенсаційні виплати за пільговий проїзд окремих категорій громадян на залізничному транспорті</t>
  </si>
  <si>
    <t>3050</t>
  </si>
  <si>
    <t>Пільгове медичне обслуговування осіб, які постраждали внаслідок Чорнобильської катастрофи</t>
  </si>
  <si>
    <t>3090</t>
  </si>
  <si>
    <t>Видатки на поховання учасників бойових дій та осіб з інвалідністю внаслідок війни</t>
  </si>
  <si>
    <t>3104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</si>
  <si>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</si>
  <si>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3105</t>
  </si>
  <si>
    <t>Надання реабілітаційних послуг особам з інвалідністю та дітям з інвалідністю</t>
  </si>
  <si>
    <t>3180</t>
  </si>
  <si>
    <t>Надання пільг населенню (крім ветеранів війни і праці, військової служби, органів внутрішніх справ та громадян, які постраждали внаслідок Чорнобильської катастрофи) на оплату житлово-комунальних послуг</t>
  </si>
  <si>
    <t>3242</t>
  </si>
  <si>
    <t>Інші заходи у сфері соціального захисту і соціального забезпечення</t>
  </si>
  <si>
    <t>10</t>
  </si>
  <si>
    <t>Управління культури</t>
  </si>
  <si>
    <t>1100</t>
  </si>
  <si>
    <t>Надання спеціальної освіти мистецькими школами</t>
  </si>
  <si>
    <t>4030</t>
  </si>
  <si>
    <t>Забезпечення діяльності бібліотек</t>
  </si>
  <si>
    <t>4040</t>
  </si>
  <si>
    <t>Забезпечення діяльності музеїв i виставок</t>
  </si>
  <si>
    <t>4060</t>
  </si>
  <si>
    <t>Забезпечення діяльності палаців i будинків культури, клубів, центрів дозвілля та iнших клубних закладів</t>
  </si>
  <si>
    <t>4081</t>
  </si>
  <si>
    <t>Забезпечення діяльності інших закладів в галузі культури і мистецтва</t>
  </si>
  <si>
    <t>4082</t>
  </si>
  <si>
    <t>Інші заходи в галузі культури і мистецтва</t>
  </si>
  <si>
    <t>11</t>
  </si>
  <si>
    <t>Відділ молоді та спорту</t>
  </si>
  <si>
    <t>3131</t>
  </si>
  <si>
    <t>Здійснення заходів та реалізація проектів на виконання Державної цільової соціальної програми `Молодь України`</t>
  </si>
  <si>
    <t>3140</t>
  </si>
  <si>
    <t>Оздоровлення та відпочинок дітей (крім заходів з оздоровлення дітей, що здійснюються за рахунок коштів на оздоровлення громадян, які постраждали внаслідок Чорнобильської катастрофи)</t>
  </si>
  <si>
    <t>5012</t>
  </si>
  <si>
    <t>Проведення навчально-тренувальних зборів і змагань з неолімпійських видів спорту</t>
  </si>
  <si>
    <t>5031</t>
  </si>
  <si>
    <t>Утримання та навчально-тренувальна робота комунальних дитячо-юнацьких спортивних шкіл</t>
  </si>
  <si>
    <t>5053</t>
  </si>
  <si>
    <t>Фінансова підтримка на утримання місцевих осередків (рад) всеукраїнських організацій фізкультурно-спортивної спрямованості</t>
  </si>
  <si>
    <t>5062</t>
  </si>
  <si>
    <t>Підтримка спорту вищих досягнень та організацій, які здійснюють фізкультурно-спортивну діяльність в регіоні</t>
  </si>
  <si>
    <t>5063</t>
  </si>
  <si>
    <t>Забезпечення діяльності централізованої бухгалтерії</t>
  </si>
  <si>
    <t>31</t>
  </si>
  <si>
    <t>Управління комунальним господарством</t>
  </si>
  <si>
    <t>6030</t>
  </si>
  <si>
    <t>Організація благоустрою населених пунктів</t>
  </si>
  <si>
    <t>37</t>
  </si>
  <si>
    <t>Фінансове управління</t>
  </si>
  <si>
    <t>8600</t>
  </si>
  <si>
    <t>Обслуговування місцевого боргу</t>
  </si>
  <si>
    <t>8700</t>
  </si>
  <si>
    <t>Резервний фонд</t>
  </si>
  <si>
    <t>9770</t>
  </si>
  <si>
    <t>Інші субвенції з місцевого бюджету</t>
  </si>
  <si>
    <t xml:space="preserve"> </t>
  </si>
  <si>
    <t xml:space="preserve">Усього </t>
  </si>
  <si>
    <t>ЗАГАЛЬНИЙ ФОНД</t>
  </si>
  <si>
    <t>Додаток 2</t>
  </si>
  <si>
    <t>Виконання видаткової частини бюджету</t>
  </si>
  <si>
    <t>Головні розпорядники коштів</t>
  </si>
  <si>
    <t>СПЕЦІАЛЬНИЙ ФОНД</t>
  </si>
  <si>
    <t>6011</t>
  </si>
  <si>
    <t>Експлуатація та технічне обслуговування житлового фонду</t>
  </si>
  <si>
    <t>7321</t>
  </si>
  <si>
    <t>Будівництво освітніх установ та закладів</t>
  </si>
  <si>
    <t>7323</t>
  </si>
  <si>
    <t>Будівництво установ та закладів соціальної сфери</t>
  </si>
  <si>
    <t>7325</t>
  </si>
  <si>
    <t>Будівництво споруд, установ та закладів фізичної культури і спорту</t>
  </si>
  <si>
    <t>7340</t>
  </si>
  <si>
    <t>Проектування, реставрація та охорона пам`яток архітектури</t>
  </si>
  <si>
    <t>7350</t>
  </si>
  <si>
    <t>Розроблення схем планування та забудови територій (містобудівної документації)</t>
  </si>
  <si>
    <t>7367</t>
  </si>
  <si>
    <t>Виконання інвестиційних проектів в рамках реалізації заходів, спрямованих на розвиток системи охорони здоров`я у сільській місцевості</t>
  </si>
  <si>
    <t>7370</t>
  </si>
  <si>
    <t>Реалізація інших заходів щодо соціально-економічного розвитку територій</t>
  </si>
  <si>
    <t>7691</t>
  </si>
  <si>
    <t>Виконання заходів за рахунок цільових фондів, утворених Верховною Радою Автономної Республіки Крим, органами місцевого самоврядування і місцевими органами виконавчої влади і фондів, утворених Верховною Радою Автономної Республіки Крим, органами місцевого</t>
  </si>
  <si>
    <t>3221</t>
  </si>
  <si>
    <t>Грошова компенсація за належні для отримання жилі приміщення для сімей осіб, визначених абзацами 5-8 пункту 1 статті 10 Закону України «Про статус ветеранів війни, гарантії їх соціального захисту», для осіб з інвалідністю І-ІІ групи, яка настала внаслідок</t>
  </si>
  <si>
    <t>7363</t>
  </si>
  <si>
    <t>Виконання інвестиційних проектів в рамках здійснення заходів щодо соціально-економічного розвитку окремих територій</t>
  </si>
  <si>
    <t>7670</t>
  </si>
  <si>
    <t>Внески до статутного капіталу суб`єктів господарювання</t>
  </si>
  <si>
    <t>8311</t>
  </si>
  <si>
    <t>Охорона та раціональне використання природних ресурсів</t>
  </si>
  <si>
    <t>за 2020 рік</t>
  </si>
  <si>
    <t xml:space="preserve">Коломийської міської територіальної громади </t>
  </si>
  <si>
    <t>Затверджений план на  2020 рік</t>
  </si>
  <si>
    <t>Уточнений план на 2020 рік</t>
  </si>
  <si>
    <t>Касові видатки за 2020 рік</t>
  </si>
  <si>
    <t>Відсотки виконання до уточненого плану на 2020 рік</t>
  </si>
  <si>
    <t>0191</t>
  </si>
  <si>
    <t>Проведення місцевих виборів</t>
  </si>
  <si>
    <t>Будівництво нових, реконструкція та капітальний ремонт існуючих спортивних п'ятдесятиметрових і двадцятип'ятиметрових басейнів</t>
  </si>
  <si>
    <t>Проектні, будівельно-ремонтні роботи, придбання житла та приміщень для розвитку сімейних та інших форм виховання, наближених досімейних, та забезпечення житлом дітей-сиріт, дітей, позбавлених батьківського піклування, осіб з їх числа</t>
  </si>
  <si>
    <t>Забезпечення діяльності водопровідно-каналізаційного господарства</t>
  </si>
  <si>
    <t>Надання коштів для забезпечення гарантійних зобов'язань за позичальників, що отримали кредит під місцеві гарантії</t>
  </si>
  <si>
    <t>до рішення виконавчого</t>
  </si>
  <si>
    <t>комітету міської ради</t>
  </si>
  <si>
    <t>Керуючий справами виконавчого комітету                                                      Тарас КУХТАР</t>
  </si>
  <si>
    <t>від 26.01.2021 р. № 2</t>
  </si>
</sst>
</file>

<file path=xl/styles.xml><?xml version="1.0" encoding="utf-8"?>
<styleSheet xmlns="http://schemas.openxmlformats.org/spreadsheetml/2006/main">
  <numFmts count="1">
    <numFmt numFmtId="164" formatCode="#0.0"/>
  </numFmts>
  <fonts count="10">
    <font>
      <sz val="10"/>
      <color theme="1"/>
      <name val="Calibri"/>
      <family val="2"/>
      <charset val="204"/>
      <scheme val="minor"/>
    </font>
    <font>
      <b/>
      <sz val="10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  <font>
      <sz val="10"/>
      <name val="Times New Roman"/>
      <family val="1"/>
      <charset val="204"/>
    </font>
    <font>
      <b/>
      <sz val="14"/>
      <name val="Arial Cyr"/>
      <charset val="204"/>
    </font>
    <font>
      <b/>
      <sz val="10"/>
      <name val="Arial Cyr"/>
      <charset val="204"/>
    </font>
    <font>
      <b/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sz val="8"/>
      <name val="Arial Cyr"/>
      <family val="2"/>
      <charset val="204"/>
    </font>
    <font>
      <b/>
      <sz val="12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37">
    <xf numFmtId="0" fontId="0" fillId="0" borderId="0" xfId="0"/>
    <xf numFmtId="0" fontId="1" fillId="0" borderId="0" xfId="0" applyFont="1" applyAlignment="1">
      <alignment horizontal="center"/>
    </xf>
    <xf numFmtId="0" fontId="0" fillId="0" borderId="1" xfId="0" quotePrefix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49" fontId="0" fillId="0" borderId="0" xfId="0" applyNumberFormat="1"/>
    <xf numFmtId="49" fontId="4" fillId="0" borderId="0" xfId="0" applyNumberFormat="1" applyFont="1" applyAlignment="1"/>
    <xf numFmtId="0" fontId="5" fillId="0" borderId="0" xfId="0" applyFont="1" applyAlignment="1"/>
    <xf numFmtId="0" fontId="3" fillId="0" borderId="0" xfId="0" applyFont="1" applyBorder="1" applyAlignment="1">
      <alignment horizontal="left"/>
    </xf>
    <xf numFmtId="49" fontId="5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49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 wrapText="1"/>
    </xf>
    <xf numFmtId="49" fontId="7" fillId="0" borderId="3" xfId="0" applyNumberFormat="1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3" fontId="0" fillId="0" borderId="1" xfId="0" applyNumberFormat="1" applyBorder="1" applyAlignment="1">
      <alignment vertical="center" wrapText="1"/>
    </xf>
    <xf numFmtId="164" fontId="0" fillId="0" borderId="1" xfId="0" applyNumberFormat="1" applyBorder="1" applyAlignment="1">
      <alignment vertical="center" wrapText="1"/>
    </xf>
    <xf numFmtId="0" fontId="7" fillId="0" borderId="1" xfId="1" applyFont="1" applyBorder="1" applyAlignment="1">
      <alignment horizontal="center" vertical="center" wrapText="1"/>
    </xf>
    <xf numFmtId="164" fontId="0" fillId="2" borderId="1" xfId="0" applyNumberFormat="1" applyFill="1" applyBorder="1" applyAlignment="1">
      <alignment vertical="center" wrapText="1"/>
    </xf>
    <xf numFmtId="49" fontId="0" fillId="0" borderId="1" xfId="0" quotePrefix="1" applyNumberFormat="1" applyBorder="1" applyAlignment="1">
      <alignment vertical="center" wrapText="1"/>
    </xf>
    <xf numFmtId="0" fontId="0" fillId="0" borderId="1" xfId="0" quotePrefix="1" applyBorder="1" applyAlignment="1">
      <alignment horizontal="left" vertical="center" wrapText="1"/>
    </xf>
    <xf numFmtId="0" fontId="1" fillId="2" borderId="1" xfId="0" quotePrefix="1" applyFont="1" applyFill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3" fontId="1" fillId="2" borderId="1" xfId="0" applyNumberFormat="1" applyFont="1" applyFill="1" applyBorder="1" applyAlignment="1">
      <alignment vertical="center" wrapText="1"/>
    </xf>
    <xf numFmtId="0" fontId="1" fillId="2" borderId="2" xfId="0" quotePrefix="1" applyFont="1" applyFill="1" applyBorder="1" applyAlignment="1">
      <alignment vertical="center" wrapText="1"/>
    </xf>
    <xf numFmtId="0" fontId="1" fillId="2" borderId="2" xfId="0" applyFont="1" applyFill="1" applyBorder="1" applyAlignment="1">
      <alignment vertical="center" wrapText="1"/>
    </xf>
    <xf numFmtId="3" fontId="1" fillId="2" borderId="2" xfId="0" applyNumberFormat="1" applyFont="1" applyFill="1" applyBorder="1" applyAlignment="1">
      <alignment vertical="center" wrapText="1"/>
    </xf>
    <xf numFmtId="0" fontId="9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justify"/>
    </xf>
    <xf numFmtId="0" fontId="3" fillId="0" borderId="0" xfId="0" applyFont="1" applyAlignment="1">
      <alignment horizontal="left"/>
    </xf>
    <xf numFmtId="0" fontId="6" fillId="0" borderId="0" xfId="0" applyFont="1" applyAlignment="1">
      <alignment horizontal="center"/>
    </xf>
  </cellXfs>
  <cellStyles count="2">
    <cellStyle name="Обычный" xfId="0" builtinId="0"/>
    <cellStyle name="Обычный_Лист1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35"/>
  <sheetViews>
    <sheetView tabSelected="1" zoomScaleNormal="100" workbookViewId="0">
      <selection activeCell="E4" sqref="E4:F4"/>
    </sheetView>
  </sheetViews>
  <sheetFormatPr defaultRowHeight="12.75"/>
  <cols>
    <col min="1" max="1" width="10.7109375" customWidth="1"/>
    <col min="2" max="2" width="50.7109375" customWidth="1"/>
    <col min="3" max="6" width="15.7109375" customWidth="1"/>
  </cols>
  <sheetData>
    <row r="1" spans="1:6">
      <c r="A1" s="4"/>
      <c r="E1" s="34" t="s">
        <v>124</v>
      </c>
      <c r="F1" s="34"/>
    </row>
    <row r="2" spans="1:6" ht="18">
      <c r="A2" s="5"/>
      <c r="B2" s="6"/>
      <c r="C2" s="6"/>
      <c r="D2" s="6"/>
      <c r="E2" s="7" t="s">
        <v>166</v>
      </c>
      <c r="F2" s="7"/>
    </row>
    <row r="3" spans="1:6" ht="18">
      <c r="A3" s="5"/>
      <c r="B3" s="6"/>
      <c r="C3" s="6"/>
      <c r="D3" s="6"/>
      <c r="E3" s="7" t="s">
        <v>167</v>
      </c>
      <c r="F3" s="7"/>
    </row>
    <row r="4" spans="1:6" ht="18" customHeight="1">
      <c r="A4" s="8"/>
      <c r="B4" s="9"/>
      <c r="C4" s="9"/>
      <c r="D4" s="9"/>
      <c r="E4" s="35" t="s">
        <v>169</v>
      </c>
      <c r="F4" s="35"/>
    </row>
    <row r="5" spans="1:6" ht="19.5" customHeight="1">
      <c r="A5" s="8"/>
      <c r="B5" s="9"/>
      <c r="C5" s="9"/>
      <c r="D5" s="9"/>
      <c r="E5" s="9"/>
      <c r="F5" s="9"/>
    </row>
    <row r="6" spans="1:6" ht="18.75">
      <c r="A6" s="36" t="s">
        <v>125</v>
      </c>
      <c r="B6" s="36"/>
      <c r="C6" s="36"/>
      <c r="D6" s="36"/>
      <c r="E6" s="36"/>
      <c r="F6" s="36"/>
    </row>
    <row r="7" spans="1:6" ht="18.75">
      <c r="A7" s="36" t="s">
        <v>155</v>
      </c>
      <c r="B7" s="36"/>
      <c r="C7" s="36"/>
      <c r="D7" s="36"/>
      <c r="E7" s="36"/>
      <c r="F7" s="36"/>
    </row>
    <row r="8" spans="1:6" ht="18.75">
      <c r="A8" s="36" t="s">
        <v>154</v>
      </c>
      <c r="B8" s="36"/>
      <c r="C8" s="36"/>
      <c r="D8" s="36"/>
      <c r="E8" s="36"/>
      <c r="F8" s="36"/>
    </row>
    <row r="9" spans="1:6" ht="22.5" customHeight="1">
      <c r="A9" s="10"/>
      <c r="B9" s="10"/>
      <c r="C9" s="10"/>
      <c r="D9" s="10"/>
      <c r="E9" s="10"/>
      <c r="F9" s="10"/>
    </row>
    <row r="10" spans="1:6" s="1" customFormat="1" ht="95.25" customHeight="1">
      <c r="A10" s="11" t="s">
        <v>0</v>
      </c>
      <c r="B10" s="12" t="s">
        <v>126</v>
      </c>
      <c r="C10" s="12" t="s">
        <v>156</v>
      </c>
      <c r="D10" s="13" t="s">
        <v>157</v>
      </c>
      <c r="E10" s="12" t="s">
        <v>158</v>
      </c>
      <c r="F10" s="19" t="s">
        <v>159</v>
      </c>
    </row>
    <row r="11" spans="1:6" s="1" customFormat="1" ht="27.75" customHeight="1">
      <c r="A11" s="31" t="s">
        <v>123</v>
      </c>
      <c r="B11" s="32"/>
      <c r="C11" s="32"/>
      <c r="D11" s="32"/>
      <c r="E11" s="32"/>
      <c r="F11" s="33"/>
    </row>
    <row r="12" spans="1:6">
      <c r="A12" s="23" t="s">
        <v>1</v>
      </c>
      <c r="B12" s="24" t="s">
        <v>2</v>
      </c>
      <c r="C12" s="25">
        <f>SUM(C13:C33)</f>
        <v>63685446</v>
      </c>
      <c r="D12" s="25">
        <f>SUM(D13:D33)</f>
        <v>77372296</v>
      </c>
      <c r="E12" s="25">
        <f>SUM(E13:E33)</f>
        <v>76137705</v>
      </c>
      <c r="F12" s="20">
        <f>E12/D12*100</f>
        <v>98.404350053150807</v>
      </c>
    </row>
    <row r="13" spans="1:6" ht="51">
      <c r="A13" s="2" t="s">
        <v>3</v>
      </c>
      <c r="B13" s="3" t="s">
        <v>4</v>
      </c>
      <c r="C13" s="17">
        <v>39769986</v>
      </c>
      <c r="D13" s="17">
        <v>40261617</v>
      </c>
      <c r="E13" s="17">
        <v>39991704</v>
      </c>
      <c r="F13" s="18">
        <f>E13/D13*100</f>
        <v>99.329602186618587</v>
      </c>
    </row>
    <row r="14" spans="1:6">
      <c r="A14" s="2" t="s">
        <v>5</v>
      </c>
      <c r="B14" s="3" t="s">
        <v>6</v>
      </c>
      <c r="C14" s="17">
        <v>1145000</v>
      </c>
      <c r="D14" s="17">
        <v>830137</v>
      </c>
      <c r="E14" s="17">
        <v>644252</v>
      </c>
      <c r="F14" s="18">
        <f t="shared" ref="F14:F79" si="0">E14/D14*100</f>
        <v>77.607912910760518</v>
      </c>
    </row>
    <row r="15" spans="1:6" ht="18.75" customHeight="1">
      <c r="A15" s="21" t="s">
        <v>160</v>
      </c>
      <c r="B15" s="3" t="s">
        <v>161</v>
      </c>
      <c r="C15" s="17"/>
      <c r="D15" s="17">
        <v>2131079</v>
      </c>
      <c r="E15" s="17">
        <v>1911593</v>
      </c>
      <c r="F15" s="18">
        <f t="shared" si="0"/>
        <v>89.700710297459636</v>
      </c>
    </row>
    <row r="16" spans="1:6" ht="25.5">
      <c r="A16" s="2" t="s">
        <v>7</v>
      </c>
      <c r="B16" s="3" t="s">
        <v>8</v>
      </c>
      <c r="C16" s="17"/>
      <c r="D16" s="17">
        <v>4758924</v>
      </c>
      <c r="E16" s="17">
        <v>4740346</v>
      </c>
      <c r="F16" s="18">
        <f t="shared" si="0"/>
        <v>99.609617636255592</v>
      </c>
    </row>
    <row r="17" spans="1:6" ht="25.5">
      <c r="A17" s="2" t="s">
        <v>9</v>
      </c>
      <c r="B17" s="3" t="s">
        <v>10</v>
      </c>
      <c r="C17" s="17"/>
      <c r="D17" s="17">
        <v>307000</v>
      </c>
      <c r="E17" s="17">
        <v>289984</v>
      </c>
      <c r="F17" s="18">
        <f t="shared" si="0"/>
        <v>94.457328990228021</v>
      </c>
    </row>
    <row r="18" spans="1:6" ht="25.5">
      <c r="A18" s="2" t="s">
        <v>11</v>
      </c>
      <c r="B18" s="3" t="s">
        <v>12</v>
      </c>
      <c r="C18" s="17"/>
      <c r="D18" s="17">
        <v>1820000</v>
      </c>
      <c r="E18" s="17">
        <v>1820000</v>
      </c>
      <c r="F18" s="18">
        <f t="shared" si="0"/>
        <v>100</v>
      </c>
    </row>
    <row r="19" spans="1:6" ht="17.25" customHeight="1">
      <c r="A19" s="2" t="s">
        <v>13</v>
      </c>
      <c r="B19" s="3" t="s">
        <v>14</v>
      </c>
      <c r="C19" s="17">
        <v>2000000</v>
      </c>
      <c r="D19" s="17">
        <v>1530000</v>
      </c>
      <c r="E19" s="17">
        <v>1484326</v>
      </c>
      <c r="F19" s="18">
        <f t="shared" si="0"/>
        <v>97.014771241830061</v>
      </c>
    </row>
    <row r="20" spans="1:6" ht="25.5">
      <c r="A20" s="2" t="s">
        <v>15</v>
      </c>
      <c r="B20" s="3" t="s">
        <v>16</v>
      </c>
      <c r="C20" s="17">
        <v>501000</v>
      </c>
      <c r="D20" s="17">
        <v>361000</v>
      </c>
      <c r="E20" s="17">
        <v>316744</v>
      </c>
      <c r="F20" s="18">
        <f t="shared" si="0"/>
        <v>87.740720221606651</v>
      </c>
    </row>
    <row r="21" spans="1:6" ht="25.5">
      <c r="A21" s="2" t="s">
        <v>17</v>
      </c>
      <c r="B21" s="3" t="s">
        <v>18</v>
      </c>
      <c r="C21" s="17">
        <v>293760</v>
      </c>
      <c r="D21" s="17">
        <v>293760</v>
      </c>
      <c r="E21" s="17">
        <v>293760</v>
      </c>
      <c r="F21" s="18">
        <f t="shared" si="0"/>
        <v>100</v>
      </c>
    </row>
    <row r="22" spans="1:6">
      <c r="A22" s="2" t="s">
        <v>19</v>
      </c>
      <c r="B22" s="3" t="s">
        <v>20</v>
      </c>
      <c r="C22" s="17">
        <v>1000000</v>
      </c>
      <c r="D22" s="17">
        <v>200000</v>
      </c>
      <c r="E22" s="17">
        <v>82720</v>
      </c>
      <c r="F22" s="18">
        <f t="shared" si="0"/>
        <v>41.36</v>
      </c>
    </row>
    <row r="23" spans="1:6">
      <c r="A23" s="2" t="s">
        <v>21</v>
      </c>
      <c r="B23" s="3" t="s">
        <v>22</v>
      </c>
      <c r="C23" s="17">
        <v>300000</v>
      </c>
      <c r="D23" s="17">
        <v>69280</v>
      </c>
      <c r="E23" s="17">
        <v>59280</v>
      </c>
      <c r="F23" s="18">
        <f t="shared" si="0"/>
        <v>85.565819861431862</v>
      </c>
    </row>
    <row r="24" spans="1:6">
      <c r="A24" s="2" t="s">
        <v>23</v>
      </c>
      <c r="B24" s="3" t="s">
        <v>24</v>
      </c>
      <c r="C24" s="17">
        <v>2010000</v>
      </c>
      <c r="D24" s="17">
        <v>1409083</v>
      </c>
      <c r="E24" s="17">
        <v>1408018</v>
      </c>
      <c r="F24" s="18">
        <f t="shared" si="0"/>
        <v>99.924418930609477</v>
      </c>
    </row>
    <row r="25" spans="1:6">
      <c r="A25" s="2" t="s">
        <v>25</v>
      </c>
      <c r="B25" s="3" t="s">
        <v>26</v>
      </c>
      <c r="C25" s="17">
        <v>300000</v>
      </c>
      <c r="D25" s="17">
        <v>375000</v>
      </c>
      <c r="E25" s="17">
        <v>289137</v>
      </c>
      <c r="F25" s="18">
        <f t="shared" si="0"/>
        <v>77.103200000000001</v>
      </c>
    </row>
    <row r="26" spans="1:6" ht="25.5">
      <c r="A26" s="2" t="s">
        <v>27</v>
      </c>
      <c r="B26" s="3" t="s">
        <v>28</v>
      </c>
      <c r="C26" s="17"/>
      <c r="D26" s="17">
        <v>1647064</v>
      </c>
      <c r="E26" s="17">
        <v>1643946</v>
      </c>
      <c r="F26" s="18">
        <f t="shared" si="0"/>
        <v>99.810693452106293</v>
      </c>
    </row>
    <row r="27" spans="1:6">
      <c r="A27" s="2" t="s">
        <v>29</v>
      </c>
      <c r="B27" s="3" t="s">
        <v>30</v>
      </c>
      <c r="C27" s="17">
        <v>50000</v>
      </c>
      <c r="D27" s="17">
        <v>88580</v>
      </c>
      <c r="E27" s="17">
        <v>82572</v>
      </c>
      <c r="F27" s="18">
        <f t="shared" si="0"/>
        <v>93.217430571235042</v>
      </c>
    </row>
    <row r="28" spans="1:6" ht="25.5">
      <c r="A28" s="2" t="s">
        <v>31</v>
      </c>
      <c r="B28" s="3" t="s">
        <v>32</v>
      </c>
      <c r="C28" s="17">
        <v>620000</v>
      </c>
      <c r="D28" s="17">
        <v>868610</v>
      </c>
      <c r="E28" s="17">
        <v>723599</v>
      </c>
      <c r="F28" s="18">
        <f t="shared" si="0"/>
        <v>83.305395977481268</v>
      </c>
    </row>
    <row r="29" spans="1:6" ht="25.5">
      <c r="A29" s="2" t="s">
        <v>33</v>
      </c>
      <c r="B29" s="3" t="s">
        <v>34</v>
      </c>
      <c r="C29" s="17">
        <v>15000</v>
      </c>
      <c r="D29" s="17">
        <v>15000</v>
      </c>
      <c r="E29" s="17">
        <v>8604</v>
      </c>
      <c r="F29" s="18">
        <f t="shared" si="0"/>
        <v>57.36</v>
      </c>
    </row>
    <row r="30" spans="1:6">
      <c r="A30" s="2" t="s">
        <v>35</v>
      </c>
      <c r="B30" s="3" t="s">
        <v>36</v>
      </c>
      <c r="C30" s="17">
        <v>348000</v>
      </c>
      <c r="D30" s="17">
        <v>786180</v>
      </c>
      <c r="E30" s="17">
        <v>742699</v>
      </c>
      <c r="F30" s="18">
        <f t="shared" si="0"/>
        <v>94.46933272278612</v>
      </c>
    </row>
    <row r="31" spans="1:6" ht="31.5" customHeight="1">
      <c r="A31" s="22">
        <v>8881</v>
      </c>
      <c r="B31" s="3" t="s">
        <v>165</v>
      </c>
      <c r="C31" s="17"/>
      <c r="D31" s="17">
        <v>3387282</v>
      </c>
      <c r="E31" s="17">
        <v>3387281</v>
      </c>
      <c r="F31" s="18">
        <f t="shared" si="0"/>
        <v>99.999970477804922</v>
      </c>
    </row>
    <row r="32" spans="1:6" ht="38.25">
      <c r="A32" s="2" t="s">
        <v>37</v>
      </c>
      <c r="B32" s="3" t="s">
        <v>38</v>
      </c>
      <c r="C32" s="17">
        <v>13832700</v>
      </c>
      <c r="D32" s="17">
        <v>13832700</v>
      </c>
      <c r="E32" s="17">
        <v>13832700</v>
      </c>
      <c r="F32" s="18">
        <f t="shared" si="0"/>
        <v>100</v>
      </c>
    </row>
    <row r="33" spans="1:6" ht="38.25">
      <c r="A33" s="2" t="s">
        <v>39</v>
      </c>
      <c r="B33" s="3" t="s">
        <v>40</v>
      </c>
      <c r="C33" s="17">
        <v>1500000</v>
      </c>
      <c r="D33" s="17">
        <v>2400000</v>
      </c>
      <c r="E33" s="17">
        <v>2384440</v>
      </c>
      <c r="F33" s="18">
        <f t="shared" si="0"/>
        <v>99.351666666666674</v>
      </c>
    </row>
    <row r="34" spans="1:6">
      <c r="A34" s="23" t="s">
        <v>41</v>
      </c>
      <c r="B34" s="24" t="s">
        <v>42</v>
      </c>
      <c r="C34" s="25">
        <f>SUM(C35:C43)</f>
        <v>297311806</v>
      </c>
      <c r="D34" s="25">
        <f>SUM(D35:D43)</f>
        <v>301384872</v>
      </c>
      <c r="E34" s="25">
        <f>SUM(E35:E43)</f>
        <v>277844222</v>
      </c>
      <c r="F34" s="20">
        <f t="shared" si="0"/>
        <v>92.189173317232715</v>
      </c>
    </row>
    <row r="35" spans="1:6" ht="38.25">
      <c r="A35" s="2" t="s">
        <v>43</v>
      </c>
      <c r="B35" s="3" t="s">
        <v>44</v>
      </c>
      <c r="C35" s="17">
        <v>2041220</v>
      </c>
      <c r="D35" s="17">
        <v>1867435</v>
      </c>
      <c r="E35" s="17">
        <v>1615033</v>
      </c>
      <c r="F35" s="18">
        <f t="shared" si="0"/>
        <v>86.48402755651469</v>
      </c>
    </row>
    <row r="36" spans="1:6">
      <c r="A36" s="2" t="s">
        <v>45</v>
      </c>
      <c r="B36" s="3" t="s">
        <v>46</v>
      </c>
      <c r="C36" s="17">
        <v>92429624</v>
      </c>
      <c r="D36" s="17">
        <v>89937359</v>
      </c>
      <c r="E36" s="17">
        <v>78971076</v>
      </c>
      <c r="F36" s="18">
        <f t="shared" si="0"/>
        <v>87.80675447674642</v>
      </c>
    </row>
    <row r="37" spans="1:6" ht="38.25">
      <c r="A37" s="2" t="s">
        <v>47</v>
      </c>
      <c r="B37" s="3" t="s">
        <v>48</v>
      </c>
      <c r="C37" s="17">
        <v>183112396</v>
      </c>
      <c r="D37" s="17">
        <v>189914662</v>
      </c>
      <c r="E37" s="17">
        <v>179594577</v>
      </c>
      <c r="F37" s="18">
        <f t="shared" si="0"/>
        <v>94.56593562007339</v>
      </c>
    </row>
    <row r="38" spans="1:6" ht="25.5">
      <c r="A38" s="2" t="s">
        <v>49</v>
      </c>
      <c r="B38" s="3" t="s">
        <v>50</v>
      </c>
      <c r="C38" s="17">
        <v>9001958</v>
      </c>
      <c r="D38" s="17">
        <v>9001958</v>
      </c>
      <c r="E38" s="17">
        <v>8334752</v>
      </c>
      <c r="F38" s="18">
        <f t="shared" si="0"/>
        <v>92.588212475552538</v>
      </c>
    </row>
    <row r="39" spans="1:6" ht="25.5">
      <c r="A39" s="2" t="s">
        <v>51</v>
      </c>
      <c r="B39" s="3" t="s">
        <v>52</v>
      </c>
      <c r="C39" s="17">
        <v>240000</v>
      </c>
      <c r="D39" s="17">
        <v>90000</v>
      </c>
      <c r="E39" s="17">
        <v>84459</v>
      </c>
      <c r="F39" s="18">
        <f t="shared" si="0"/>
        <v>93.843333333333334</v>
      </c>
    </row>
    <row r="40" spans="1:6">
      <c r="A40" s="2" t="s">
        <v>53</v>
      </c>
      <c r="B40" s="3" t="s">
        <v>54</v>
      </c>
      <c r="C40" s="17">
        <v>2343653</v>
      </c>
      <c r="D40" s="17">
        <v>1706278</v>
      </c>
      <c r="E40" s="17">
        <v>1340454</v>
      </c>
      <c r="F40" s="18">
        <f t="shared" si="0"/>
        <v>78.560117401736406</v>
      </c>
    </row>
    <row r="41" spans="1:6">
      <c r="A41" s="2" t="s">
        <v>55</v>
      </c>
      <c r="B41" s="3" t="s">
        <v>56</v>
      </c>
      <c r="C41" s="17">
        <v>5133425</v>
      </c>
      <c r="D41" s="17">
        <v>5857650</v>
      </c>
      <c r="E41" s="17">
        <v>5735151</v>
      </c>
      <c r="F41" s="18">
        <f t="shared" si="0"/>
        <v>97.90873473150495</v>
      </c>
    </row>
    <row r="42" spans="1:6">
      <c r="A42" s="2" t="s">
        <v>57</v>
      </c>
      <c r="B42" s="3" t="s">
        <v>58</v>
      </c>
      <c r="C42" s="17">
        <v>1420000</v>
      </c>
      <c r="D42" s="17">
        <v>1420000</v>
      </c>
      <c r="E42" s="17">
        <v>1010430</v>
      </c>
      <c r="F42" s="18">
        <f t="shared" si="0"/>
        <v>71.157042253521126</v>
      </c>
    </row>
    <row r="43" spans="1:6">
      <c r="A43" s="2" t="s">
        <v>59</v>
      </c>
      <c r="B43" s="3" t="s">
        <v>60</v>
      </c>
      <c r="C43" s="17">
        <v>1589530</v>
      </c>
      <c r="D43" s="17">
        <v>1589530</v>
      </c>
      <c r="E43" s="17">
        <v>1158290</v>
      </c>
      <c r="F43" s="18">
        <f t="shared" si="0"/>
        <v>72.86996785213239</v>
      </c>
    </row>
    <row r="44" spans="1:6">
      <c r="A44" s="23" t="s">
        <v>61</v>
      </c>
      <c r="B44" s="24" t="s">
        <v>62</v>
      </c>
      <c r="C44" s="25">
        <f>SUM(C45:C54)</f>
        <v>30709759</v>
      </c>
      <c r="D44" s="25">
        <f>SUM(D45:D54)</f>
        <v>31259759</v>
      </c>
      <c r="E44" s="25">
        <f>SUM(E45:E54)</f>
        <v>29384920</v>
      </c>
      <c r="F44" s="20">
        <f t="shared" si="0"/>
        <v>94.002388182199354</v>
      </c>
    </row>
    <row r="45" spans="1:6" ht="38.25">
      <c r="A45" s="2" t="s">
        <v>43</v>
      </c>
      <c r="B45" s="3" t="s">
        <v>44</v>
      </c>
      <c r="C45" s="17">
        <v>12433126</v>
      </c>
      <c r="D45" s="17">
        <v>11933126</v>
      </c>
      <c r="E45" s="17">
        <v>11465911</v>
      </c>
      <c r="F45" s="18">
        <f t="shared" si="0"/>
        <v>96.08472247758047</v>
      </c>
    </row>
    <row r="46" spans="1:6" ht="38.25">
      <c r="A46" s="2" t="s">
        <v>63</v>
      </c>
      <c r="B46" s="3" t="s">
        <v>64</v>
      </c>
      <c r="C46" s="17">
        <v>3000000</v>
      </c>
      <c r="D46" s="17">
        <v>3000000</v>
      </c>
      <c r="E46" s="17">
        <v>2475621</v>
      </c>
      <c r="F46" s="18">
        <f t="shared" si="0"/>
        <v>82.520700000000005</v>
      </c>
    </row>
    <row r="47" spans="1:6" ht="25.5">
      <c r="A47" s="2" t="s">
        <v>65</v>
      </c>
      <c r="B47" s="3" t="s">
        <v>66</v>
      </c>
      <c r="C47" s="17"/>
      <c r="D47" s="17">
        <v>360000</v>
      </c>
      <c r="E47" s="17">
        <v>203825</v>
      </c>
      <c r="F47" s="18">
        <f t="shared" si="0"/>
        <v>56.618055555555557</v>
      </c>
    </row>
    <row r="48" spans="1:6" ht="25.5">
      <c r="A48" s="2" t="s">
        <v>67</v>
      </c>
      <c r="B48" s="3" t="s">
        <v>68</v>
      </c>
      <c r="C48" s="17">
        <v>65600</v>
      </c>
      <c r="D48" s="17">
        <v>65600</v>
      </c>
      <c r="E48" s="17">
        <v>65600</v>
      </c>
      <c r="F48" s="18">
        <f t="shared" si="0"/>
        <v>100</v>
      </c>
    </row>
    <row r="49" spans="1:6" ht="25.5">
      <c r="A49" s="2" t="s">
        <v>69</v>
      </c>
      <c r="B49" s="3" t="s">
        <v>70</v>
      </c>
      <c r="C49" s="17">
        <v>51600</v>
      </c>
      <c r="D49" s="17">
        <v>51600</v>
      </c>
      <c r="E49" s="17">
        <v>24840</v>
      </c>
      <c r="F49" s="18">
        <f t="shared" si="0"/>
        <v>48.139534883720927</v>
      </c>
    </row>
    <row r="50" spans="1:6" ht="51">
      <c r="A50" s="2" t="s">
        <v>71</v>
      </c>
      <c r="B50" s="3" t="s">
        <v>72</v>
      </c>
      <c r="C50" s="17">
        <v>800000</v>
      </c>
      <c r="D50" s="17">
        <v>745000</v>
      </c>
      <c r="E50" s="17">
        <v>719373</v>
      </c>
      <c r="F50" s="18">
        <f t="shared" si="0"/>
        <v>96.56013422818792</v>
      </c>
    </row>
    <row r="51" spans="1:6" ht="25.5">
      <c r="A51" s="2" t="s">
        <v>73</v>
      </c>
      <c r="B51" s="3" t="s">
        <v>74</v>
      </c>
      <c r="C51" s="17">
        <v>8975433</v>
      </c>
      <c r="D51" s="17">
        <v>8775433</v>
      </c>
      <c r="E51" s="17">
        <v>8447061</v>
      </c>
      <c r="F51" s="18">
        <f t="shared" si="0"/>
        <v>96.258053591201715</v>
      </c>
    </row>
    <row r="52" spans="1:6" ht="51">
      <c r="A52" s="2" t="s">
        <v>75</v>
      </c>
      <c r="B52" s="3" t="s">
        <v>76</v>
      </c>
      <c r="C52" s="17">
        <v>800000</v>
      </c>
      <c r="D52" s="17">
        <v>600000</v>
      </c>
      <c r="E52" s="17">
        <v>502725</v>
      </c>
      <c r="F52" s="18">
        <f t="shared" si="0"/>
        <v>83.787500000000009</v>
      </c>
    </row>
    <row r="53" spans="1:6" ht="25.5">
      <c r="A53" s="2" t="s">
        <v>77</v>
      </c>
      <c r="B53" s="3" t="s">
        <v>78</v>
      </c>
      <c r="C53" s="17">
        <v>4584000</v>
      </c>
      <c r="D53" s="17">
        <v>5389000</v>
      </c>
      <c r="E53" s="17">
        <v>5139964</v>
      </c>
      <c r="F53" s="18">
        <f t="shared" si="0"/>
        <v>95.378808684357026</v>
      </c>
    </row>
    <row r="54" spans="1:6" ht="25.5">
      <c r="A54" s="2" t="s">
        <v>27</v>
      </c>
      <c r="B54" s="3" t="s">
        <v>28</v>
      </c>
      <c r="C54" s="17"/>
      <c r="D54" s="17">
        <v>340000</v>
      </c>
      <c r="E54" s="17">
        <v>340000</v>
      </c>
      <c r="F54" s="18">
        <f t="shared" si="0"/>
        <v>100</v>
      </c>
    </row>
    <row r="55" spans="1:6">
      <c r="A55" s="23" t="s">
        <v>79</v>
      </c>
      <c r="B55" s="24" t="s">
        <v>80</v>
      </c>
      <c r="C55" s="25">
        <f>SUM(C56:C62)</f>
        <v>38232772</v>
      </c>
      <c r="D55" s="25">
        <f>SUM(D56:D62)</f>
        <v>36532772</v>
      </c>
      <c r="E55" s="25">
        <f>SUM(E56:E62)</f>
        <v>35441051</v>
      </c>
      <c r="F55" s="20">
        <f t="shared" si="0"/>
        <v>97.01166667560841</v>
      </c>
    </row>
    <row r="56" spans="1:6" ht="38.25">
      <c r="A56" s="2" t="s">
        <v>43</v>
      </c>
      <c r="B56" s="3" t="s">
        <v>44</v>
      </c>
      <c r="C56" s="17">
        <v>1438400</v>
      </c>
      <c r="D56" s="17">
        <v>1438400</v>
      </c>
      <c r="E56" s="17">
        <v>1336872</v>
      </c>
      <c r="F56" s="18">
        <f t="shared" si="0"/>
        <v>92.941601779755274</v>
      </c>
    </row>
    <row r="57" spans="1:6">
      <c r="A57" s="2" t="s">
        <v>81</v>
      </c>
      <c r="B57" s="3" t="s">
        <v>82</v>
      </c>
      <c r="C57" s="17">
        <v>21250391</v>
      </c>
      <c r="D57" s="17">
        <v>20600391</v>
      </c>
      <c r="E57" s="17">
        <v>20261408</v>
      </c>
      <c r="F57" s="18">
        <f t="shared" si="0"/>
        <v>98.35448268918779</v>
      </c>
    </row>
    <row r="58" spans="1:6">
      <c r="A58" s="2" t="s">
        <v>83</v>
      </c>
      <c r="B58" s="3" t="s">
        <v>84</v>
      </c>
      <c r="C58" s="17">
        <v>4884520</v>
      </c>
      <c r="D58" s="17">
        <v>4634520</v>
      </c>
      <c r="E58" s="17">
        <v>4409196</v>
      </c>
      <c r="F58" s="18">
        <f t="shared" si="0"/>
        <v>95.138137282825411</v>
      </c>
    </row>
    <row r="59" spans="1:6">
      <c r="A59" s="2" t="s">
        <v>85</v>
      </c>
      <c r="B59" s="3" t="s">
        <v>86</v>
      </c>
      <c r="C59" s="17">
        <v>1785809</v>
      </c>
      <c r="D59" s="17">
        <v>1785809</v>
      </c>
      <c r="E59" s="17">
        <v>1679190</v>
      </c>
      <c r="F59" s="18">
        <f t="shared" si="0"/>
        <v>94.029652667222535</v>
      </c>
    </row>
    <row r="60" spans="1:6" ht="25.5">
      <c r="A60" s="2" t="s">
        <v>87</v>
      </c>
      <c r="B60" s="3" t="s">
        <v>88</v>
      </c>
      <c r="C60" s="17">
        <v>6082063</v>
      </c>
      <c r="D60" s="17">
        <v>5982063</v>
      </c>
      <c r="E60" s="17">
        <v>5877977</v>
      </c>
      <c r="F60" s="18">
        <f t="shared" si="0"/>
        <v>98.260031698094792</v>
      </c>
    </row>
    <row r="61" spans="1:6" ht="25.5">
      <c r="A61" s="2" t="s">
        <v>89</v>
      </c>
      <c r="B61" s="3" t="s">
        <v>90</v>
      </c>
      <c r="C61" s="17">
        <v>906589</v>
      </c>
      <c r="D61" s="17">
        <v>906589</v>
      </c>
      <c r="E61" s="17">
        <v>906344</v>
      </c>
      <c r="F61" s="18">
        <f t="shared" si="0"/>
        <v>99.972975626220929</v>
      </c>
    </row>
    <row r="62" spans="1:6">
      <c r="A62" s="2" t="s">
        <v>91</v>
      </c>
      <c r="B62" s="3" t="s">
        <v>92</v>
      </c>
      <c r="C62" s="17">
        <v>1885000</v>
      </c>
      <c r="D62" s="17">
        <v>1185000</v>
      </c>
      <c r="E62" s="17">
        <v>970064</v>
      </c>
      <c r="F62" s="18">
        <f t="shared" si="0"/>
        <v>81.861940928270045</v>
      </c>
    </row>
    <row r="63" spans="1:6">
      <c r="A63" s="23" t="s">
        <v>93</v>
      </c>
      <c r="B63" s="24" t="s">
        <v>94</v>
      </c>
      <c r="C63" s="25">
        <f>SUM(C64:C71)</f>
        <v>14367944</v>
      </c>
      <c r="D63" s="25">
        <f>SUM(D64:D71)</f>
        <v>12697944</v>
      </c>
      <c r="E63" s="25">
        <f>SUM(E64:E71)</f>
        <v>11571115</v>
      </c>
      <c r="F63" s="20">
        <f t="shared" si="0"/>
        <v>91.125894081750559</v>
      </c>
    </row>
    <row r="64" spans="1:6" ht="38.25">
      <c r="A64" s="2" t="s">
        <v>43</v>
      </c>
      <c r="B64" s="3" t="s">
        <v>44</v>
      </c>
      <c r="C64" s="17">
        <v>1601095</v>
      </c>
      <c r="D64" s="17">
        <v>1601095</v>
      </c>
      <c r="E64" s="17">
        <v>1292596</v>
      </c>
      <c r="F64" s="18">
        <f t="shared" si="0"/>
        <v>80.731999038158264</v>
      </c>
    </row>
    <row r="65" spans="1:6" ht="25.5">
      <c r="A65" s="2" t="s">
        <v>95</v>
      </c>
      <c r="B65" s="3" t="s">
        <v>96</v>
      </c>
      <c r="C65" s="17">
        <v>280000</v>
      </c>
      <c r="D65" s="17">
        <v>180000</v>
      </c>
      <c r="E65" s="17">
        <v>117587</v>
      </c>
      <c r="F65" s="18">
        <f t="shared" si="0"/>
        <v>65.326111111111103</v>
      </c>
    </row>
    <row r="66" spans="1:6" ht="51">
      <c r="A66" s="2" t="s">
        <v>97</v>
      </c>
      <c r="B66" s="3" t="s">
        <v>98</v>
      </c>
      <c r="C66" s="17">
        <v>550000</v>
      </c>
      <c r="D66" s="17"/>
      <c r="E66" s="17"/>
      <c r="F66" s="18"/>
    </row>
    <row r="67" spans="1:6" ht="25.5">
      <c r="A67" s="2" t="s">
        <v>99</v>
      </c>
      <c r="B67" s="3" t="s">
        <v>100</v>
      </c>
      <c r="C67" s="17">
        <v>100000</v>
      </c>
      <c r="D67" s="17">
        <v>100000</v>
      </c>
      <c r="E67" s="17">
        <v>40000</v>
      </c>
      <c r="F67" s="18">
        <f t="shared" si="0"/>
        <v>40</v>
      </c>
    </row>
    <row r="68" spans="1:6" ht="25.5">
      <c r="A68" s="2" t="s">
        <v>101</v>
      </c>
      <c r="B68" s="3" t="s">
        <v>102</v>
      </c>
      <c r="C68" s="17">
        <v>8986849</v>
      </c>
      <c r="D68" s="17">
        <v>8018849</v>
      </c>
      <c r="E68" s="17">
        <v>7549017</v>
      </c>
      <c r="F68" s="18">
        <f t="shared" si="0"/>
        <v>94.140904760770525</v>
      </c>
    </row>
    <row r="69" spans="1:6" ht="38.25">
      <c r="A69" s="2" t="s">
        <v>103</v>
      </c>
      <c r="B69" s="3" t="s">
        <v>104</v>
      </c>
      <c r="C69" s="17"/>
      <c r="D69" s="17">
        <v>80000</v>
      </c>
      <c r="E69" s="17">
        <v>80000</v>
      </c>
      <c r="F69" s="18">
        <f t="shared" si="0"/>
        <v>100</v>
      </c>
    </row>
    <row r="70" spans="1:6" ht="25.5">
      <c r="A70" s="2" t="s">
        <v>105</v>
      </c>
      <c r="B70" s="3" t="s">
        <v>106</v>
      </c>
      <c r="C70" s="17">
        <v>2850000</v>
      </c>
      <c r="D70" s="17">
        <v>2550000</v>
      </c>
      <c r="E70" s="17">
        <v>2389715</v>
      </c>
      <c r="F70" s="18">
        <f t="shared" si="0"/>
        <v>93.7143137254902</v>
      </c>
    </row>
    <row r="71" spans="1:6">
      <c r="A71" s="2" t="s">
        <v>107</v>
      </c>
      <c r="B71" s="3" t="s">
        <v>108</v>
      </c>
      <c r="C71" s="17"/>
      <c r="D71" s="17">
        <v>168000</v>
      </c>
      <c r="E71" s="17">
        <v>102200</v>
      </c>
      <c r="F71" s="18">
        <f t="shared" si="0"/>
        <v>60.833333333333329</v>
      </c>
    </row>
    <row r="72" spans="1:6">
      <c r="A72" s="23" t="s">
        <v>109</v>
      </c>
      <c r="B72" s="24" t="s">
        <v>110</v>
      </c>
      <c r="C72" s="25">
        <f>SUM(C73:C75)</f>
        <v>67516739</v>
      </c>
      <c r="D72" s="25">
        <f>SUM(D73:D75)</f>
        <v>68889457</v>
      </c>
      <c r="E72" s="25">
        <f>SUM(E73:E75)</f>
        <v>68415665</v>
      </c>
      <c r="F72" s="20">
        <f t="shared" si="0"/>
        <v>99.312243091130767</v>
      </c>
    </row>
    <row r="73" spans="1:6" ht="38.25">
      <c r="A73" s="2" t="s">
        <v>43</v>
      </c>
      <c r="B73" s="3" t="s">
        <v>44</v>
      </c>
      <c r="C73" s="17">
        <v>4268739</v>
      </c>
      <c r="D73" s="17">
        <v>4268739</v>
      </c>
      <c r="E73" s="17">
        <v>4252197</v>
      </c>
      <c r="F73" s="18">
        <f t="shared" si="0"/>
        <v>99.612485092201695</v>
      </c>
    </row>
    <row r="74" spans="1:6">
      <c r="A74" s="2" t="s">
        <v>111</v>
      </c>
      <c r="B74" s="3" t="s">
        <v>112</v>
      </c>
      <c r="C74" s="17">
        <v>63123000</v>
      </c>
      <c r="D74" s="17">
        <v>64495718</v>
      </c>
      <c r="E74" s="17">
        <v>64041593</v>
      </c>
      <c r="F74" s="18">
        <f t="shared" si="0"/>
        <v>99.295883487954967</v>
      </c>
    </row>
    <row r="75" spans="1:6" ht="25.5">
      <c r="A75" s="2" t="s">
        <v>17</v>
      </c>
      <c r="B75" s="3" t="s">
        <v>18</v>
      </c>
      <c r="C75" s="17">
        <v>125000</v>
      </c>
      <c r="D75" s="17">
        <v>125000</v>
      </c>
      <c r="E75" s="17">
        <v>121875</v>
      </c>
      <c r="F75" s="18">
        <f t="shared" si="0"/>
        <v>97.5</v>
      </c>
    </row>
    <row r="76" spans="1:6">
      <c r="A76" s="23" t="s">
        <v>113</v>
      </c>
      <c r="B76" s="24" t="s">
        <v>114</v>
      </c>
      <c r="C76" s="25">
        <f>SUM(C77:C80)</f>
        <v>6194774</v>
      </c>
      <c r="D76" s="25">
        <f>SUM(D77:D80)</f>
        <v>4839971</v>
      </c>
      <c r="E76" s="25">
        <f>SUM(E77:E80)</f>
        <v>4275810</v>
      </c>
      <c r="F76" s="20">
        <f t="shared" si="0"/>
        <v>88.343711150335409</v>
      </c>
    </row>
    <row r="77" spans="1:6" ht="38.25">
      <c r="A77" s="2" t="s">
        <v>43</v>
      </c>
      <c r="B77" s="3" t="s">
        <v>44</v>
      </c>
      <c r="C77" s="17">
        <v>3944130</v>
      </c>
      <c r="D77" s="17">
        <v>3952150</v>
      </c>
      <c r="E77" s="17">
        <v>3866313</v>
      </c>
      <c r="F77" s="18">
        <f t="shared" si="0"/>
        <v>97.82809356932303</v>
      </c>
    </row>
    <row r="78" spans="1:6">
      <c r="A78" s="2" t="s">
        <v>115</v>
      </c>
      <c r="B78" s="3" t="s">
        <v>116</v>
      </c>
      <c r="C78" s="17">
        <v>1250644</v>
      </c>
      <c r="D78" s="17">
        <v>275535</v>
      </c>
      <c r="E78" s="17">
        <v>10147</v>
      </c>
      <c r="F78" s="18">
        <f t="shared" si="0"/>
        <v>3.6826537463480138</v>
      </c>
    </row>
    <row r="79" spans="1:6">
      <c r="A79" s="2" t="s">
        <v>117</v>
      </c>
      <c r="B79" s="3" t="s">
        <v>118</v>
      </c>
      <c r="C79" s="17">
        <v>1000000</v>
      </c>
      <c r="D79" s="17">
        <v>212936</v>
      </c>
      <c r="E79" s="17"/>
      <c r="F79" s="18">
        <f t="shared" si="0"/>
        <v>0</v>
      </c>
    </row>
    <row r="80" spans="1:6">
      <c r="A80" s="2" t="s">
        <v>119</v>
      </c>
      <c r="B80" s="3" t="s">
        <v>120</v>
      </c>
      <c r="C80" s="17"/>
      <c r="D80" s="17">
        <v>399350</v>
      </c>
      <c r="E80" s="17">
        <v>399350</v>
      </c>
      <c r="F80" s="18">
        <f>E80/D80*100</f>
        <v>100</v>
      </c>
    </row>
    <row r="81" spans="1:6">
      <c r="A81" s="26" t="s">
        <v>121</v>
      </c>
      <c r="B81" s="27" t="s">
        <v>122</v>
      </c>
      <c r="C81" s="28">
        <f>C12+C34+C44+C55+C63+C72+C76</f>
        <v>518019240</v>
      </c>
      <c r="D81" s="28">
        <f>D12+D34+D44+D55+D63+D72+D76</f>
        <v>532977071</v>
      </c>
      <c r="E81" s="28">
        <f>E12+E34+E44+E55+E63+E72+E76</f>
        <v>503070488</v>
      </c>
      <c r="F81" s="20">
        <f>E81/D81*100</f>
        <v>94.38876742973433</v>
      </c>
    </row>
    <row r="82" spans="1:6" ht="31.5" customHeight="1">
      <c r="A82" s="29" t="s">
        <v>127</v>
      </c>
      <c r="B82" s="29"/>
      <c r="C82" s="29"/>
      <c r="D82" s="29"/>
      <c r="E82" s="29"/>
      <c r="F82" s="29"/>
    </row>
    <row r="83" spans="1:6" ht="94.5" customHeight="1">
      <c r="A83" s="15" t="s">
        <v>0</v>
      </c>
      <c r="B83" s="16" t="s">
        <v>126</v>
      </c>
      <c r="C83" s="12" t="s">
        <v>156</v>
      </c>
      <c r="D83" s="13" t="s">
        <v>157</v>
      </c>
      <c r="E83" s="12" t="s">
        <v>158</v>
      </c>
      <c r="F83" s="14" t="s">
        <v>159</v>
      </c>
    </row>
    <row r="84" spans="1:6">
      <c r="A84" s="23" t="s">
        <v>1</v>
      </c>
      <c r="B84" s="24" t="s">
        <v>2</v>
      </c>
      <c r="C84" s="25">
        <f>SUM(C85:C98)</f>
        <v>37830321</v>
      </c>
      <c r="D84" s="25">
        <f>SUM(D85:D98)</f>
        <v>77522229</v>
      </c>
      <c r="E84" s="25">
        <f>SUM(E85:E98)</f>
        <v>15569208</v>
      </c>
      <c r="F84" s="20">
        <f>E84/D84*100</f>
        <v>20.083540167556325</v>
      </c>
    </row>
    <row r="85" spans="1:6" ht="51">
      <c r="A85" s="2" t="s">
        <v>3</v>
      </c>
      <c r="B85" s="3" t="s">
        <v>4</v>
      </c>
      <c r="C85" s="17">
        <v>7075593</v>
      </c>
      <c r="D85" s="17">
        <v>8539814</v>
      </c>
      <c r="E85" s="17">
        <v>6142720</v>
      </c>
      <c r="F85" s="18">
        <f>E85/D85*100</f>
        <v>71.930372254009285</v>
      </c>
    </row>
    <row r="86" spans="1:6">
      <c r="A86" s="2" t="s">
        <v>5</v>
      </c>
      <c r="B86" s="3" t="s">
        <v>6</v>
      </c>
      <c r="C86" s="17">
        <v>2934228</v>
      </c>
      <c r="D86" s="17">
        <v>3985003</v>
      </c>
      <c r="E86" s="17">
        <v>2469459</v>
      </c>
      <c r="F86" s="18">
        <f t="shared" ref="F86:F131" si="1">E86/D86*100</f>
        <v>61.968811566766703</v>
      </c>
    </row>
    <row r="87" spans="1:6" ht="25.5">
      <c r="A87" s="2" t="s">
        <v>7</v>
      </c>
      <c r="B87" s="3" t="s">
        <v>8</v>
      </c>
      <c r="C87" s="17"/>
      <c r="D87" s="17">
        <v>1566837</v>
      </c>
      <c r="E87" s="17">
        <v>3016363</v>
      </c>
      <c r="F87" s="18">
        <f t="shared" si="1"/>
        <v>192.51287785519489</v>
      </c>
    </row>
    <row r="88" spans="1:6" ht="38.25">
      <c r="A88" s="22">
        <v>5046</v>
      </c>
      <c r="B88" s="3" t="s">
        <v>162</v>
      </c>
      <c r="C88" s="17"/>
      <c r="D88" s="17">
        <v>45600000</v>
      </c>
      <c r="E88" s="17"/>
      <c r="F88" s="18"/>
    </row>
    <row r="89" spans="1:6">
      <c r="A89" s="2" t="s">
        <v>128</v>
      </c>
      <c r="B89" s="3" t="s">
        <v>129</v>
      </c>
      <c r="C89" s="17">
        <v>4000000</v>
      </c>
      <c r="D89" s="17">
        <v>3844599</v>
      </c>
      <c r="E89" s="17">
        <v>1503572</v>
      </c>
      <c r="F89" s="18">
        <f t="shared" si="1"/>
        <v>39.10868207581597</v>
      </c>
    </row>
    <row r="90" spans="1:6">
      <c r="A90" s="2" t="s">
        <v>19</v>
      </c>
      <c r="B90" s="3" t="s">
        <v>20</v>
      </c>
      <c r="C90" s="17">
        <v>10500</v>
      </c>
      <c r="D90" s="17">
        <v>90751</v>
      </c>
      <c r="E90" s="17">
        <v>57400</v>
      </c>
      <c r="F90" s="18">
        <f t="shared" si="1"/>
        <v>63.24999173562825</v>
      </c>
    </row>
    <row r="91" spans="1:6">
      <c r="A91" s="2" t="s">
        <v>130</v>
      </c>
      <c r="B91" s="3" t="s">
        <v>131</v>
      </c>
      <c r="C91" s="17">
        <v>1920000</v>
      </c>
      <c r="D91" s="17">
        <v>2049738</v>
      </c>
      <c r="E91" s="17">
        <v>793678</v>
      </c>
      <c r="F91" s="18">
        <f t="shared" si="1"/>
        <v>38.720948726129876</v>
      </c>
    </row>
    <row r="92" spans="1:6">
      <c r="A92" s="2" t="s">
        <v>132</v>
      </c>
      <c r="B92" s="3" t="s">
        <v>133</v>
      </c>
      <c r="C92" s="17">
        <v>800000</v>
      </c>
      <c r="D92" s="17">
        <v>500000</v>
      </c>
      <c r="E92" s="17">
        <v>54755</v>
      </c>
      <c r="F92" s="18">
        <f t="shared" si="1"/>
        <v>10.951000000000001</v>
      </c>
    </row>
    <row r="93" spans="1:6" ht="25.5">
      <c r="A93" s="2" t="s">
        <v>134</v>
      </c>
      <c r="B93" s="3" t="s">
        <v>135</v>
      </c>
      <c r="C93" s="17">
        <v>18420000</v>
      </c>
      <c r="D93" s="17">
        <v>6700382</v>
      </c>
      <c r="E93" s="17">
        <v>7348</v>
      </c>
      <c r="F93" s="18">
        <f t="shared" si="1"/>
        <v>0.10966538922706198</v>
      </c>
    </row>
    <row r="94" spans="1:6" ht="25.5">
      <c r="A94" s="2" t="s">
        <v>136</v>
      </c>
      <c r="B94" s="3" t="s">
        <v>137</v>
      </c>
      <c r="C94" s="17">
        <v>1000000</v>
      </c>
      <c r="D94" s="17">
        <v>2432869</v>
      </c>
      <c r="E94" s="17">
        <v>38563</v>
      </c>
      <c r="F94" s="18">
        <f t="shared" si="1"/>
        <v>1.5850832905511969</v>
      </c>
    </row>
    <row r="95" spans="1:6" ht="25.5">
      <c r="A95" s="2" t="s">
        <v>138</v>
      </c>
      <c r="B95" s="3" t="s">
        <v>139</v>
      </c>
      <c r="C95" s="17">
        <v>420000</v>
      </c>
      <c r="D95" s="17">
        <v>793288</v>
      </c>
      <c r="E95" s="17">
        <v>373288</v>
      </c>
      <c r="F95" s="18">
        <f t="shared" si="1"/>
        <v>47.055798146448709</v>
      </c>
    </row>
    <row r="96" spans="1:6" ht="38.25">
      <c r="A96" s="2" t="s">
        <v>140</v>
      </c>
      <c r="B96" s="3" t="s">
        <v>141</v>
      </c>
      <c r="C96" s="17"/>
      <c r="D96" s="17">
        <v>1000000</v>
      </c>
      <c r="E96" s="17">
        <v>999000</v>
      </c>
      <c r="F96" s="18">
        <f t="shared" si="1"/>
        <v>99.9</v>
      </c>
    </row>
    <row r="97" spans="1:6" ht="25.5">
      <c r="A97" s="2" t="s">
        <v>142</v>
      </c>
      <c r="B97" s="3" t="s">
        <v>143</v>
      </c>
      <c r="C97" s="17">
        <v>1000000</v>
      </c>
      <c r="D97" s="17"/>
      <c r="E97" s="17"/>
      <c r="F97" s="18"/>
    </row>
    <row r="98" spans="1:6" ht="63.75">
      <c r="A98" s="2" t="s">
        <v>144</v>
      </c>
      <c r="B98" s="3" t="s">
        <v>145</v>
      </c>
      <c r="C98" s="17">
        <v>250000</v>
      </c>
      <c r="D98" s="17">
        <v>418948</v>
      </c>
      <c r="E98" s="17">
        <v>113062</v>
      </c>
      <c r="F98" s="18">
        <f t="shared" si="1"/>
        <v>26.987120119919418</v>
      </c>
    </row>
    <row r="99" spans="1:6">
      <c r="A99" s="23" t="s">
        <v>41</v>
      </c>
      <c r="B99" s="24" t="s">
        <v>42</v>
      </c>
      <c r="C99" s="25">
        <f>SUM(C100:C104)</f>
        <v>21211453</v>
      </c>
      <c r="D99" s="25">
        <f>SUM(D100:D104)</f>
        <v>20006368</v>
      </c>
      <c r="E99" s="25">
        <f>SUM(E100:E104)</f>
        <v>16574867</v>
      </c>
      <c r="F99" s="20">
        <f t="shared" si="1"/>
        <v>82.847956210742495</v>
      </c>
    </row>
    <row r="100" spans="1:6" ht="38.25">
      <c r="A100" s="2" t="s">
        <v>43</v>
      </c>
      <c r="B100" s="3" t="s">
        <v>44</v>
      </c>
      <c r="C100" s="17">
        <v>199000</v>
      </c>
      <c r="D100" s="17">
        <v>199000</v>
      </c>
      <c r="E100" s="17"/>
      <c r="F100" s="18">
        <f t="shared" si="1"/>
        <v>0</v>
      </c>
    </row>
    <row r="101" spans="1:6">
      <c r="A101" s="2" t="s">
        <v>45</v>
      </c>
      <c r="B101" s="3" t="s">
        <v>46</v>
      </c>
      <c r="C101" s="17">
        <v>7063699</v>
      </c>
      <c r="D101" s="17">
        <v>7333299</v>
      </c>
      <c r="E101" s="17">
        <v>4583081</v>
      </c>
      <c r="F101" s="18">
        <f t="shared" si="1"/>
        <v>62.496851689805645</v>
      </c>
    </row>
    <row r="102" spans="1:6" ht="38.25">
      <c r="A102" s="2" t="s">
        <v>47</v>
      </c>
      <c r="B102" s="3" t="s">
        <v>48</v>
      </c>
      <c r="C102" s="17">
        <v>13333811</v>
      </c>
      <c r="D102" s="17">
        <v>11859126</v>
      </c>
      <c r="E102" s="17">
        <v>11267112</v>
      </c>
      <c r="F102" s="18">
        <f t="shared" si="1"/>
        <v>95.007945779478192</v>
      </c>
    </row>
    <row r="103" spans="1:6" ht="25.5">
      <c r="A103" s="2" t="s">
        <v>49</v>
      </c>
      <c r="B103" s="3" t="s">
        <v>50</v>
      </c>
      <c r="C103" s="17">
        <v>614943</v>
      </c>
      <c r="D103" s="17">
        <v>614943</v>
      </c>
      <c r="E103" s="17">
        <v>604670</v>
      </c>
      <c r="F103" s="18">
        <f t="shared" si="1"/>
        <v>98.329438663420845</v>
      </c>
    </row>
    <row r="104" spans="1:6" ht="15.75" customHeight="1">
      <c r="A104" s="22">
        <v>1161</v>
      </c>
      <c r="B104" s="3" t="s">
        <v>56</v>
      </c>
      <c r="C104" s="17"/>
      <c r="D104" s="17"/>
      <c r="E104" s="17">
        <v>120004</v>
      </c>
      <c r="F104" s="18"/>
    </row>
    <row r="105" spans="1:6">
      <c r="A105" s="23" t="s">
        <v>61</v>
      </c>
      <c r="B105" s="24" t="s">
        <v>62</v>
      </c>
      <c r="C105" s="25">
        <f>SUM(C106:C109)</f>
        <v>262000</v>
      </c>
      <c r="D105" s="25">
        <f>SUM(D106:D109)</f>
        <v>2000101</v>
      </c>
      <c r="E105" s="25">
        <f>SUM(E106:E109)</f>
        <v>1628572</v>
      </c>
      <c r="F105" s="20">
        <f t="shared" si="1"/>
        <v>81.424488063352797</v>
      </c>
    </row>
    <row r="106" spans="1:6" ht="38.25">
      <c r="A106" s="2" t="s">
        <v>43</v>
      </c>
      <c r="B106" s="3" t="s">
        <v>44</v>
      </c>
      <c r="C106" s="17">
        <v>150000</v>
      </c>
      <c r="D106" s="17">
        <v>150000</v>
      </c>
      <c r="E106" s="17">
        <v>40400</v>
      </c>
      <c r="F106" s="18">
        <f t="shared" si="1"/>
        <v>26.93333333333333</v>
      </c>
    </row>
    <row r="107" spans="1:6" ht="25.5">
      <c r="A107" s="2" t="s">
        <v>73</v>
      </c>
      <c r="B107" s="3" t="s">
        <v>74</v>
      </c>
      <c r="C107" s="17">
        <v>112000</v>
      </c>
      <c r="D107" s="17">
        <v>307300</v>
      </c>
      <c r="E107" s="17">
        <v>164059</v>
      </c>
      <c r="F107" s="18">
        <f t="shared" si="1"/>
        <v>53.3872437357631</v>
      </c>
    </row>
    <row r="108" spans="1:6" ht="63.75">
      <c r="A108" s="2" t="s">
        <v>146</v>
      </c>
      <c r="B108" s="3" t="s">
        <v>147</v>
      </c>
      <c r="C108" s="17"/>
      <c r="D108" s="17">
        <v>820315</v>
      </c>
      <c r="E108" s="17">
        <v>701627</v>
      </c>
      <c r="F108" s="18">
        <f t="shared" si="1"/>
        <v>85.531411713792878</v>
      </c>
    </row>
    <row r="109" spans="1:6" ht="63.75">
      <c r="A109" s="22">
        <v>6083</v>
      </c>
      <c r="B109" s="3" t="s">
        <v>163</v>
      </c>
      <c r="C109" s="17"/>
      <c r="D109" s="17">
        <v>722486</v>
      </c>
      <c r="E109" s="17">
        <v>722486</v>
      </c>
      <c r="F109" s="18">
        <f t="shared" si="1"/>
        <v>100</v>
      </c>
    </row>
    <row r="110" spans="1:6">
      <c r="A110" s="23" t="s">
        <v>79</v>
      </c>
      <c r="B110" s="24" t="s">
        <v>80</v>
      </c>
      <c r="C110" s="25">
        <f>SUM(C111:C115)</f>
        <v>5502000</v>
      </c>
      <c r="D110" s="25">
        <f>SUM(D111:D115)</f>
        <v>3951750</v>
      </c>
      <c r="E110" s="25">
        <f>SUM(E111:E115)</f>
        <v>2079307</v>
      </c>
      <c r="F110" s="20">
        <f t="shared" si="1"/>
        <v>52.617372050357439</v>
      </c>
    </row>
    <row r="111" spans="1:6">
      <c r="A111" s="2" t="s">
        <v>81</v>
      </c>
      <c r="B111" s="3" t="s">
        <v>82</v>
      </c>
      <c r="C111" s="17">
        <v>2155000</v>
      </c>
      <c r="D111" s="17">
        <v>2192150</v>
      </c>
      <c r="E111" s="17">
        <v>931425</v>
      </c>
      <c r="F111" s="18">
        <f t="shared" si="1"/>
        <v>42.489108865725427</v>
      </c>
    </row>
    <row r="112" spans="1:6">
      <c r="A112" s="2" t="s">
        <v>83</v>
      </c>
      <c r="B112" s="3" t="s">
        <v>84</v>
      </c>
      <c r="C112" s="17">
        <v>135000</v>
      </c>
      <c r="D112" s="17">
        <v>135000</v>
      </c>
      <c r="E112" s="17">
        <v>354393</v>
      </c>
      <c r="F112" s="18">
        <f t="shared" si="1"/>
        <v>262.51333333333332</v>
      </c>
    </row>
    <row r="113" spans="1:6">
      <c r="A113" s="2" t="s">
        <v>85</v>
      </c>
      <c r="B113" s="3" t="s">
        <v>86</v>
      </c>
      <c r="C113" s="17">
        <v>2022000</v>
      </c>
      <c r="D113" s="17">
        <v>22000</v>
      </c>
      <c r="E113" s="17">
        <v>4670</v>
      </c>
      <c r="F113" s="18">
        <f t="shared" si="1"/>
        <v>21.227272727272727</v>
      </c>
    </row>
    <row r="114" spans="1:6" ht="25.5">
      <c r="A114" s="2" t="s">
        <v>87</v>
      </c>
      <c r="B114" s="3" t="s">
        <v>88</v>
      </c>
      <c r="C114" s="17">
        <v>1190000</v>
      </c>
      <c r="D114" s="17">
        <v>1202600</v>
      </c>
      <c r="E114" s="17">
        <v>389090</v>
      </c>
      <c r="F114" s="18">
        <f t="shared" si="1"/>
        <v>32.354066189921838</v>
      </c>
    </row>
    <row r="115" spans="1:6">
      <c r="A115" s="2" t="s">
        <v>91</v>
      </c>
      <c r="B115" s="3" t="s">
        <v>92</v>
      </c>
      <c r="C115" s="17"/>
      <c r="D115" s="17">
        <v>400000</v>
      </c>
      <c r="E115" s="17">
        <v>399729</v>
      </c>
      <c r="F115" s="18">
        <f t="shared" si="1"/>
        <v>99.932249999999996</v>
      </c>
    </row>
    <row r="116" spans="1:6">
      <c r="A116" s="23" t="s">
        <v>93</v>
      </c>
      <c r="B116" s="24" t="s">
        <v>94</v>
      </c>
      <c r="C116" s="25">
        <f>SUM(C117)</f>
        <v>2843200</v>
      </c>
      <c r="D116" s="25">
        <f>SUM(D117)</f>
        <v>2842925</v>
      </c>
      <c r="E116" s="25">
        <f>SUM(E117)</f>
        <v>1622049</v>
      </c>
      <c r="F116" s="20">
        <f t="shared" si="1"/>
        <v>57.055638119190618</v>
      </c>
    </row>
    <row r="117" spans="1:6" ht="25.5">
      <c r="A117" s="2" t="s">
        <v>101</v>
      </c>
      <c r="B117" s="3" t="s">
        <v>102</v>
      </c>
      <c r="C117" s="17">
        <v>2843200</v>
      </c>
      <c r="D117" s="17">
        <v>2842925</v>
      </c>
      <c r="E117" s="17">
        <v>1622049</v>
      </c>
      <c r="F117" s="18">
        <f t="shared" si="1"/>
        <v>57.055638119190618</v>
      </c>
    </row>
    <row r="118" spans="1:6">
      <c r="A118" s="23" t="s">
        <v>109</v>
      </c>
      <c r="B118" s="24" t="s">
        <v>110</v>
      </c>
      <c r="C118" s="25">
        <f>SUM(C119:C127)</f>
        <v>39940000</v>
      </c>
      <c r="D118" s="25">
        <f>SUM(D119:D127)</f>
        <v>78738602</v>
      </c>
      <c r="E118" s="25">
        <f>SUM(E119:E127)</f>
        <v>34399401</v>
      </c>
      <c r="F118" s="20">
        <f t="shared" si="1"/>
        <v>43.688102310985911</v>
      </c>
    </row>
    <row r="119" spans="1:6" ht="38.25">
      <c r="A119" s="2" t="s">
        <v>43</v>
      </c>
      <c r="B119" s="3" t="s">
        <v>44</v>
      </c>
      <c r="C119" s="17">
        <v>198000</v>
      </c>
      <c r="D119" s="17">
        <v>198000</v>
      </c>
      <c r="E119" s="17">
        <v>124768</v>
      </c>
      <c r="F119" s="18">
        <f t="shared" si="1"/>
        <v>63.014141414141413</v>
      </c>
    </row>
    <row r="120" spans="1:6" ht="25.5">
      <c r="A120" s="22">
        <v>6013</v>
      </c>
      <c r="B120" s="3" t="s">
        <v>164</v>
      </c>
      <c r="C120" s="17"/>
      <c r="D120" s="17">
        <v>50000</v>
      </c>
      <c r="E120" s="17">
        <v>47825</v>
      </c>
      <c r="F120" s="18">
        <f t="shared" si="1"/>
        <v>95.65</v>
      </c>
    </row>
    <row r="121" spans="1:6">
      <c r="A121" s="2" t="s">
        <v>111</v>
      </c>
      <c r="B121" s="3" t="s">
        <v>112</v>
      </c>
      <c r="C121" s="17">
        <v>32124000</v>
      </c>
      <c r="D121" s="17">
        <v>60234883</v>
      </c>
      <c r="E121" s="17">
        <v>18373910</v>
      </c>
      <c r="F121" s="18">
        <f t="shared" si="1"/>
        <v>30.503769717623591</v>
      </c>
    </row>
    <row r="122" spans="1:6">
      <c r="A122" s="2" t="s">
        <v>132</v>
      </c>
      <c r="B122" s="3" t="s">
        <v>133</v>
      </c>
      <c r="C122" s="17"/>
      <c r="D122" s="17">
        <v>69875</v>
      </c>
      <c r="E122" s="17"/>
      <c r="F122" s="18">
        <f t="shared" si="1"/>
        <v>0</v>
      </c>
    </row>
    <row r="123" spans="1:6" ht="38.25">
      <c r="A123" s="2" t="s">
        <v>148</v>
      </c>
      <c r="B123" s="3" t="s">
        <v>149</v>
      </c>
      <c r="C123" s="17"/>
      <c r="D123" s="17">
        <v>10000000</v>
      </c>
      <c r="E123" s="17">
        <v>9996355</v>
      </c>
      <c r="F123" s="18">
        <f t="shared" si="1"/>
        <v>99.963549999999998</v>
      </c>
    </row>
    <row r="124" spans="1:6" ht="25.5">
      <c r="A124" s="2" t="s">
        <v>142</v>
      </c>
      <c r="B124" s="3" t="s">
        <v>143</v>
      </c>
      <c r="C124" s="17">
        <v>2500000</v>
      </c>
      <c r="D124" s="17">
        <v>1890000</v>
      </c>
      <c r="E124" s="17">
        <v>832530</v>
      </c>
      <c r="F124" s="18">
        <f t="shared" si="1"/>
        <v>44.049206349206351</v>
      </c>
    </row>
    <row r="125" spans="1:6">
      <c r="A125" s="2" t="s">
        <v>150</v>
      </c>
      <c r="B125" s="3" t="s">
        <v>151</v>
      </c>
      <c r="C125" s="17">
        <v>4800000</v>
      </c>
      <c r="D125" s="17">
        <v>1641500</v>
      </c>
      <c r="E125" s="17">
        <v>787299</v>
      </c>
      <c r="F125" s="18">
        <f t="shared" si="1"/>
        <v>47.962168748096254</v>
      </c>
    </row>
    <row r="126" spans="1:6" ht="63.75">
      <c r="A126" s="2" t="s">
        <v>144</v>
      </c>
      <c r="B126" s="3" t="s">
        <v>145</v>
      </c>
      <c r="C126" s="17">
        <v>150000</v>
      </c>
      <c r="D126" s="17">
        <v>150000</v>
      </c>
      <c r="E126" s="17">
        <v>149988</v>
      </c>
      <c r="F126" s="18">
        <f t="shared" si="1"/>
        <v>99.992000000000004</v>
      </c>
    </row>
    <row r="127" spans="1:6">
      <c r="A127" s="2" t="s">
        <v>152</v>
      </c>
      <c r="B127" s="3" t="s">
        <v>153</v>
      </c>
      <c r="C127" s="17">
        <v>168000</v>
      </c>
      <c r="D127" s="17">
        <v>4504344</v>
      </c>
      <c r="E127" s="17">
        <v>4086726</v>
      </c>
      <c r="F127" s="18">
        <f t="shared" si="1"/>
        <v>90.728550039695008</v>
      </c>
    </row>
    <row r="128" spans="1:6">
      <c r="A128" s="23" t="s">
        <v>113</v>
      </c>
      <c r="B128" s="24" t="s">
        <v>114</v>
      </c>
      <c r="C128" s="25">
        <f>SUM(C129:C130)</f>
        <v>40000</v>
      </c>
      <c r="D128" s="25">
        <f>SUM(D129:D130)</f>
        <v>1347800</v>
      </c>
      <c r="E128" s="25">
        <f>SUM(E129:E130)</f>
        <v>288082</v>
      </c>
      <c r="F128" s="20">
        <f t="shared" si="1"/>
        <v>21.374239501409704</v>
      </c>
    </row>
    <row r="129" spans="1:6" ht="38.25">
      <c r="A129" s="2" t="s">
        <v>43</v>
      </c>
      <c r="B129" s="3" t="s">
        <v>44</v>
      </c>
      <c r="C129" s="17">
        <v>40000</v>
      </c>
      <c r="D129" s="17">
        <v>40000</v>
      </c>
      <c r="E129" s="17">
        <v>13882</v>
      </c>
      <c r="F129" s="18">
        <f t="shared" si="1"/>
        <v>34.705000000000005</v>
      </c>
    </row>
    <row r="130" spans="1:6">
      <c r="A130" s="2" t="s">
        <v>119</v>
      </c>
      <c r="B130" s="3" t="s">
        <v>120</v>
      </c>
      <c r="C130" s="17"/>
      <c r="D130" s="17">
        <v>1307800</v>
      </c>
      <c r="E130" s="17">
        <v>274200</v>
      </c>
      <c r="F130" s="18">
        <f t="shared" si="1"/>
        <v>20.966508640464905</v>
      </c>
    </row>
    <row r="131" spans="1:6">
      <c r="A131" s="23" t="s">
        <v>121</v>
      </c>
      <c r="B131" s="24" t="s">
        <v>122</v>
      </c>
      <c r="C131" s="25">
        <f>C84+C99+C105+C110+C116+C118+C128</f>
        <v>107628974</v>
      </c>
      <c r="D131" s="25">
        <f>D84+D99+D105+D110+D116+D118+D128</f>
        <v>186409775</v>
      </c>
      <c r="E131" s="25">
        <f>E84+E99+E105+E110+E116+E118+E128</f>
        <v>72161486</v>
      </c>
      <c r="F131" s="20">
        <f t="shared" si="1"/>
        <v>38.71121350798262</v>
      </c>
    </row>
    <row r="135" spans="1:6" ht="92.25" customHeight="1">
      <c r="A135" s="30" t="s">
        <v>168</v>
      </c>
      <c r="B135" s="30"/>
      <c r="C135" s="30"/>
      <c r="D135" s="30"/>
      <c r="E135" s="30"/>
      <c r="F135" s="30"/>
    </row>
  </sheetData>
  <mergeCells count="8">
    <mergeCell ref="A82:F82"/>
    <mergeCell ref="A135:F135"/>
    <mergeCell ref="A11:F11"/>
    <mergeCell ref="E1:F1"/>
    <mergeCell ref="E4:F4"/>
    <mergeCell ref="A6:F6"/>
    <mergeCell ref="A7:F7"/>
    <mergeCell ref="A8:F8"/>
  </mergeCells>
  <phoneticPr fontId="0" type="noConversion"/>
  <pageMargins left="0.32" right="0.33" top="0.39370078740157499" bottom="0.39370078740157499" header="0" footer="0"/>
  <pageSetup paperSize="9" scale="87" fitToHeight="500" orientation="portrait" verticalDpi="0" r:id="rId1"/>
  <rowBreaks count="2" manualBreakCount="2">
    <brk id="69" max="5" man="1"/>
    <brk id="10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Користувач Windows</dc:creator>
  <cp:lastModifiedBy>Drukarky</cp:lastModifiedBy>
  <cp:lastPrinted>2021-01-19T10:45:35Z</cp:lastPrinted>
  <dcterms:created xsi:type="dcterms:W3CDTF">2020-10-02T07:44:46Z</dcterms:created>
  <dcterms:modified xsi:type="dcterms:W3CDTF">2021-01-27T06:35:33Z</dcterms:modified>
</cp:coreProperties>
</file>