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 activeTab="4"/>
  </bookViews>
  <sheets>
    <sheet name="1-4" sheetId="1" r:id="rId1"/>
    <sheet name="5-9" sheetId="2" r:id="rId2"/>
    <sheet name="10-12" sheetId="3" r:id="rId3"/>
    <sheet name="Садки" sheetId="6" r:id="rId4"/>
    <sheet name="Позашкілля" sheetId="7" r:id="rId5"/>
  </sheets>
  <calcPr calcId="145621"/>
</workbook>
</file>

<file path=xl/calcChain.xml><?xml version="1.0" encoding="utf-8"?>
<calcChain xmlns="http://schemas.openxmlformats.org/spreadsheetml/2006/main">
  <c r="AH13" i="2" l="1"/>
  <c r="AH18" i="2"/>
  <c r="AH15" i="1"/>
  <c r="S33" i="6"/>
  <c r="R33" i="6"/>
  <c r="Q33" i="6"/>
  <c r="P33" i="6"/>
  <c r="O33" i="6"/>
  <c r="N33" i="6"/>
  <c r="M33" i="6"/>
  <c r="L33" i="6"/>
  <c r="N18" i="7"/>
  <c r="M18" i="7"/>
  <c r="C18" i="7"/>
  <c r="D18" i="7"/>
  <c r="E18" i="7"/>
  <c r="G18" i="7"/>
  <c r="F18" i="7"/>
  <c r="H18" i="7"/>
  <c r="I18" i="7"/>
  <c r="K18" i="7"/>
  <c r="J18" i="7"/>
  <c r="L18" i="7"/>
  <c r="I33" i="6"/>
  <c r="H33" i="6"/>
  <c r="C33" i="6"/>
  <c r="B33" i="6"/>
  <c r="AB33" i="6"/>
  <c r="AA33" i="6"/>
  <c r="Z33" i="6"/>
  <c r="Y33" i="6"/>
  <c r="X33" i="6"/>
  <c r="W33" i="6"/>
  <c r="V33" i="6"/>
  <c r="T33" i="6"/>
  <c r="K33" i="6"/>
  <c r="J33" i="6"/>
  <c r="E33" i="6"/>
  <c r="D33" i="6"/>
  <c r="S32" i="3"/>
  <c r="C32" i="3"/>
  <c r="D32" i="3"/>
  <c r="E32" i="3"/>
  <c r="F32" i="3"/>
  <c r="G32" i="3"/>
  <c r="H32" i="3"/>
  <c r="I32" i="3"/>
  <c r="J32" i="3"/>
  <c r="K32" i="3"/>
  <c r="L32" i="3"/>
  <c r="M32" i="3"/>
  <c r="N32" i="3"/>
  <c r="B32" i="3"/>
  <c r="C30" i="2"/>
  <c r="D30" i="2"/>
  <c r="E30" i="2"/>
  <c r="F30" i="2"/>
  <c r="G30" i="2"/>
  <c r="H30" i="2"/>
  <c r="I30" i="2"/>
  <c r="J30" i="2"/>
  <c r="K30" i="2"/>
  <c r="L30" i="2"/>
  <c r="M30" i="2"/>
  <c r="N30" i="2"/>
  <c r="O30" i="2"/>
  <c r="P30" i="2"/>
  <c r="Q30" i="2"/>
  <c r="R30" i="2"/>
  <c r="S30" i="2"/>
  <c r="T30" i="2"/>
  <c r="U30" i="2"/>
  <c r="V30" i="2"/>
  <c r="W30" i="2"/>
  <c r="X30" i="2"/>
  <c r="Y30" i="2"/>
  <c r="Z30" i="2"/>
  <c r="AA30" i="2"/>
  <c r="AB30" i="2"/>
  <c r="AC30" i="2"/>
  <c r="AD30" i="2"/>
  <c r="AE30" i="2"/>
  <c r="AF30" i="2"/>
  <c r="B30" i="2"/>
  <c r="C30" i="1"/>
  <c r="D30" i="1"/>
  <c r="E30" i="1"/>
  <c r="G30" i="1"/>
  <c r="H30" i="1"/>
  <c r="I30" i="1"/>
  <c r="J30" i="1"/>
  <c r="K30" i="1"/>
  <c r="L30" i="1"/>
  <c r="M30" i="1"/>
  <c r="N30" i="1"/>
  <c r="O30" i="1"/>
  <c r="P30" i="1"/>
  <c r="Q30" i="1"/>
  <c r="R30" i="1"/>
  <c r="S30" i="1"/>
  <c r="T30" i="1"/>
  <c r="U30" i="1"/>
  <c r="V30" i="1"/>
  <c r="X30" i="1"/>
  <c r="Y30" i="1"/>
  <c r="Z30" i="1"/>
  <c r="AA30" i="1"/>
  <c r="AB30" i="1"/>
  <c r="AC30" i="1"/>
  <c r="AD30" i="1"/>
  <c r="AE30" i="1"/>
  <c r="AF30" i="1"/>
  <c r="B30" i="1"/>
  <c r="P30" i="3"/>
  <c r="W30" i="3" s="1"/>
  <c r="O30" i="3"/>
  <c r="P29" i="3"/>
  <c r="W29" i="3"/>
  <c r="O29" i="3"/>
  <c r="AH27" i="1"/>
  <c r="AG27" i="1"/>
  <c r="U29" i="3"/>
  <c r="P28" i="3"/>
  <c r="W28" i="3"/>
  <c r="O28" i="3"/>
  <c r="AH26" i="1"/>
  <c r="AG26" i="1"/>
  <c r="P26" i="3"/>
  <c r="W26" i="3" s="1"/>
  <c r="O26" i="3"/>
  <c r="AH24" i="1"/>
  <c r="AG24" i="1"/>
  <c r="P24" i="3"/>
  <c r="W24" i="3"/>
  <c r="O24" i="3"/>
  <c r="P22" i="3"/>
  <c r="W22" i="3" s="1"/>
  <c r="O22" i="3"/>
  <c r="P21" i="3"/>
  <c r="W21" i="3"/>
  <c r="O21" i="3"/>
  <c r="P19" i="3"/>
  <c r="W19" i="3" s="1"/>
  <c r="O19" i="3"/>
  <c r="P18" i="3"/>
  <c r="O18" i="3"/>
  <c r="P17" i="3"/>
  <c r="W17" i="3"/>
  <c r="O17" i="3"/>
  <c r="P16" i="3"/>
  <c r="W16" i="3" s="1"/>
  <c r="O16" i="3"/>
  <c r="P15" i="3"/>
  <c r="W15" i="3"/>
  <c r="O15" i="3"/>
  <c r="P14" i="3"/>
  <c r="O14" i="3"/>
  <c r="O32" i="3"/>
  <c r="AH14" i="1"/>
  <c r="U16" i="3"/>
  <c r="AG14" i="1"/>
  <c r="AH29" i="2"/>
  <c r="V31" i="3" s="1"/>
  <c r="AH28" i="2"/>
  <c r="AG28" i="2"/>
  <c r="V30" i="3"/>
  <c r="AH27" i="2"/>
  <c r="AH26" i="2"/>
  <c r="AH25" i="2"/>
  <c r="AH24" i="2"/>
  <c r="AH23" i="2"/>
  <c r="AH22" i="2"/>
  <c r="AH21" i="2"/>
  <c r="AH20" i="2"/>
  <c r="AH19" i="2"/>
  <c r="AH17" i="2"/>
  <c r="AH16" i="2"/>
  <c r="AH15" i="2"/>
  <c r="AH14" i="2"/>
  <c r="AG29" i="2"/>
  <c r="Q30" i="3"/>
  <c r="AG27" i="2"/>
  <c r="V29" i="3" s="1"/>
  <c r="AG26" i="2"/>
  <c r="Q28" i="3" s="1"/>
  <c r="X28" i="3" s="1"/>
  <c r="AG25" i="2"/>
  <c r="V27" i="3" s="1"/>
  <c r="AG24" i="2"/>
  <c r="Q26" i="3"/>
  <c r="AG23" i="2"/>
  <c r="AG22" i="2"/>
  <c r="V24" i="3" s="1"/>
  <c r="AG21" i="2"/>
  <c r="AG20" i="2"/>
  <c r="V22" i="3"/>
  <c r="AG19" i="2"/>
  <c r="AG18" i="2"/>
  <c r="V20" i="3" s="1"/>
  <c r="AG17" i="2"/>
  <c r="AG16" i="2"/>
  <c r="AG15" i="2"/>
  <c r="V17" i="3" s="1"/>
  <c r="AG14" i="2"/>
  <c r="Q16" i="3" s="1"/>
  <c r="V15" i="3"/>
  <c r="AG13" i="2"/>
  <c r="AH12" i="2"/>
  <c r="AG12" i="2"/>
  <c r="AH21" i="1"/>
  <c r="R23" i="3" s="1"/>
  <c r="X23" i="3" s="1"/>
  <c r="AG21" i="1"/>
  <c r="AH20" i="1"/>
  <c r="AG20" i="1"/>
  <c r="U22" i="3" s="1"/>
  <c r="AH19" i="1"/>
  <c r="R21" i="3" s="1"/>
  <c r="X21" i="3" s="1"/>
  <c r="AG19" i="1"/>
  <c r="AH25" i="1"/>
  <c r="AG25" i="1"/>
  <c r="U27" i="3" s="1"/>
  <c r="AH23" i="1"/>
  <c r="U25" i="3" s="1"/>
  <c r="AG23" i="1"/>
  <c r="AH29" i="1"/>
  <c r="AG29" i="1"/>
  <c r="U31" i="3" s="1"/>
  <c r="AH18" i="1"/>
  <c r="AG18" i="1"/>
  <c r="AH17" i="1"/>
  <c r="U19" i="3" s="1"/>
  <c r="AG17" i="1"/>
  <c r="AH16" i="1"/>
  <c r="AG16" i="1"/>
  <c r="U18" i="3" s="1"/>
  <c r="U17" i="3"/>
  <c r="AG15" i="1"/>
  <c r="AH13" i="1"/>
  <c r="R15" i="3" s="1"/>
  <c r="X15" i="3" s="1"/>
  <c r="AG13" i="1"/>
  <c r="AH12" i="1"/>
  <c r="R14" i="3" s="1"/>
  <c r="AG12" i="1"/>
  <c r="AG30" i="1" s="1"/>
  <c r="AH30" i="1"/>
  <c r="U32" i="3" s="1"/>
  <c r="V19" i="3"/>
  <c r="V23" i="3"/>
  <c r="R29" i="3"/>
  <c r="V14" i="3"/>
  <c r="R24" i="3"/>
  <c r="R28" i="3"/>
  <c r="V28" i="3"/>
  <c r="R30" i="3"/>
  <c r="Q15" i="3"/>
  <c r="Q20" i="3"/>
  <c r="Q17" i="3"/>
  <c r="Q19" i="3"/>
  <c r="Q23" i="3"/>
  <c r="Q27" i="3"/>
  <c r="R25" i="3"/>
  <c r="X30" i="3"/>
  <c r="R16" i="3"/>
  <c r="X16" i="3" s="1"/>
  <c r="Q25" i="3"/>
  <c r="R18" i="3"/>
  <c r="Q14" i="3"/>
  <c r="V16" i="3"/>
  <c r="U28" i="3"/>
  <c r="R22" i="3"/>
  <c r="R19" i="3"/>
  <c r="X19" i="3"/>
  <c r="R20" i="3"/>
  <c r="X20" i="3"/>
  <c r="R26" i="3"/>
  <c r="X26" i="3"/>
  <c r="U26" i="3"/>
  <c r="U20" i="3"/>
  <c r="W18" i="3"/>
  <c r="V18" i="3"/>
  <c r="R27" i="3"/>
  <c r="X27" i="3"/>
  <c r="V21" i="3"/>
  <c r="Q21" i="3"/>
  <c r="U21" i="3"/>
  <c r="W14" i="3"/>
  <c r="R17" i="3"/>
  <c r="X17" i="3"/>
  <c r="AH30" i="2"/>
  <c r="U15" i="3"/>
  <c r="U23" i="3"/>
  <c r="X25" i="3"/>
  <c r="R31" i="3"/>
  <c r="Q22" i="3"/>
  <c r="X22" i="3" s="1"/>
  <c r="Q18" i="3"/>
  <c r="X18" i="3"/>
  <c r="V26" i="3"/>
  <c r="AG30" i="2"/>
  <c r="V32" i="3" s="1"/>
  <c r="U14" i="3"/>
  <c r="P32" i="3"/>
  <c r="W32" i="3"/>
  <c r="Q31" i="3"/>
  <c r="X31" i="3" s="1"/>
  <c r="Q29" i="3"/>
  <c r="X29" i="3" s="1"/>
  <c r="X14" i="3" l="1"/>
  <c r="R32" i="3"/>
  <c r="Q32" i="3"/>
  <c r="Q24" i="3"/>
  <c r="X24" i="3" s="1"/>
  <c r="X32" i="3" l="1"/>
</calcChain>
</file>

<file path=xl/sharedStrings.xml><?xml version="1.0" encoding="utf-8"?>
<sst xmlns="http://schemas.openxmlformats.org/spreadsheetml/2006/main" count="301" uniqueCount="161">
  <si>
    <t>Шепарівцівська гімназія</t>
  </si>
  <si>
    <t>1-А</t>
  </si>
  <si>
    <t>1-Б</t>
  </si>
  <si>
    <t>1-В</t>
  </si>
  <si>
    <t>1-Г</t>
  </si>
  <si>
    <t>1-Д</t>
  </si>
  <si>
    <t>к-сть класів</t>
  </si>
  <si>
    <t>к-сть учнів</t>
  </si>
  <si>
    <t>Товмачицький ліцей</t>
  </si>
  <si>
    <t>Саджавський ліцей</t>
  </si>
  <si>
    <t>Воскресинцівський ліцей</t>
  </si>
  <si>
    <t>Товмачицька вечірня (змінна)школа ІІ-ІІІ ст.</t>
  </si>
  <si>
    <t>2-А</t>
  </si>
  <si>
    <t>2-Б</t>
  </si>
  <si>
    <t>2-В</t>
  </si>
  <si>
    <t>2-Г</t>
  </si>
  <si>
    <t>2-Д</t>
  </si>
  <si>
    <t>2-І</t>
  </si>
  <si>
    <t>3-А</t>
  </si>
  <si>
    <t>3-Б</t>
  </si>
  <si>
    <t>3-Г</t>
  </si>
  <si>
    <t>к-сть  класів</t>
  </si>
  <si>
    <t>4-А</t>
  </si>
  <si>
    <t>4-Б</t>
  </si>
  <si>
    <t>4-В</t>
  </si>
  <si>
    <t>к-сть 1-4 класів</t>
  </si>
  <si>
    <t>к-сть учнів у 1-4 кл.</t>
  </si>
  <si>
    <t>4-Г</t>
  </si>
  <si>
    <t xml:space="preserve">4-Д </t>
  </si>
  <si>
    <t>3-Д</t>
  </si>
  <si>
    <t>5-А</t>
  </si>
  <si>
    <t>5-Б</t>
  </si>
  <si>
    <t>5-В</t>
  </si>
  <si>
    <t>5-Г</t>
  </si>
  <si>
    <t>5-Д</t>
  </si>
  <si>
    <t>6-А</t>
  </si>
  <si>
    <t>6-Б</t>
  </si>
  <si>
    <t>6-В</t>
  </si>
  <si>
    <t>6-Г</t>
  </si>
  <si>
    <t>7-А</t>
  </si>
  <si>
    <t>7-Б</t>
  </si>
  <si>
    <t>7-В</t>
  </si>
  <si>
    <t>7-Г</t>
  </si>
  <si>
    <t>8-А</t>
  </si>
  <si>
    <t>8-Б</t>
  </si>
  <si>
    <t>8-В</t>
  </si>
  <si>
    <t>8-Г</t>
  </si>
  <si>
    <t>9-А</t>
  </si>
  <si>
    <t>9-Б</t>
  </si>
  <si>
    <t>9-В</t>
  </si>
  <si>
    <t>9-Г</t>
  </si>
  <si>
    <t>к-сть 5-9 класів</t>
  </si>
  <si>
    <t>к-сть учнів у 5-9 кл.</t>
  </si>
  <si>
    <t>10-А</t>
  </si>
  <si>
    <t>10-Б</t>
  </si>
  <si>
    <t>10-В</t>
  </si>
  <si>
    <t>11-А</t>
  </si>
  <si>
    <t>11-Б</t>
  </si>
  <si>
    <t>11-В</t>
  </si>
  <si>
    <t>к-сть  10-12 класів</t>
  </si>
  <si>
    <t>к-сть учнів 10-12 класах</t>
  </si>
  <si>
    <t>к-сть 1-12 класів</t>
  </si>
  <si>
    <t>к-сть учнів у 1-12кл.</t>
  </si>
  <si>
    <t>Всього:</t>
  </si>
  <si>
    <t>Додаток 1</t>
  </si>
  <si>
    <t>до рішення виконавчого комітету</t>
  </si>
  <si>
    <t>Керуючий справами виконавчого комітету</t>
  </si>
  <si>
    <t>Заклади загальної середньої освіти</t>
  </si>
  <si>
    <t>Додаток 2</t>
  </si>
  <si>
    <t>Додаток 3</t>
  </si>
  <si>
    <t>Наповнюваність</t>
  </si>
  <si>
    <t>І-ІV</t>
  </si>
  <si>
    <t>V-IX</t>
  </si>
  <si>
    <t>Кількість</t>
  </si>
  <si>
    <t>Тривалість робочого часу</t>
  </si>
  <si>
    <t>10,5 год</t>
  </si>
  <si>
    <t>Цілодобовий</t>
  </si>
  <si>
    <t>груп</t>
  </si>
  <si>
    <t>Дітей</t>
  </si>
  <si>
    <t>до 3 років</t>
  </si>
  <si>
    <t>дітей</t>
  </si>
  <si>
    <t>спец.</t>
  </si>
  <si>
    <t>(списковий склад)</t>
  </si>
  <si>
    <t>Воскресинцівський ЗДО"Світанок"</t>
  </si>
  <si>
    <t>Саджавський ЗДО "Дударик"</t>
  </si>
  <si>
    <t>Товмачицький ЗДО "Теремок"</t>
  </si>
  <si>
    <t>Шепарівцівський ЗДО "Лісовичок"</t>
  </si>
  <si>
    <t>Всього</t>
  </si>
  <si>
    <t>Примітка. Фактична кількість дітей у кожному дошкільному закладі може змінюватися відповідно до потреб батьків.</t>
  </si>
  <si>
    <t>№ з/п</t>
  </si>
  <si>
    <t>Назва закладу позашкільної освіти</t>
  </si>
  <si>
    <t>Кількість учнів</t>
  </si>
  <si>
    <t>Всього по закладах</t>
  </si>
  <si>
    <t>Коломийський ліцей №2</t>
  </si>
  <si>
    <t>Коломийський ліцей №3</t>
  </si>
  <si>
    <t>3-В</t>
  </si>
  <si>
    <t>Коломийський ліцей №4 імені Сергія Лисенка</t>
  </si>
  <si>
    <t>Коломийський ліцей №5 імені Т.Г.Шевченка</t>
  </si>
  <si>
    <t>Коломийський ліцей №6 імені Героя України Тараса Сенюка</t>
  </si>
  <si>
    <t>Коломийська гімназія №7</t>
  </si>
  <si>
    <t>Коломийський ліцей №8</t>
  </si>
  <si>
    <t>Коломийський ліцей №9</t>
  </si>
  <si>
    <t>Коломийська гімназія №10</t>
  </si>
  <si>
    <t>Коломийський ліцей імені М.Грушевського</t>
  </si>
  <si>
    <t>Коломийський ліцей №1 імені В.Стефаника</t>
  </si>
  <si>
    <t>ГПД (к-сть ставок)</t>
  </si>
  <si>
    <t>Коломийський ЗДО №2 "Дударик"</t>
  </si>
  <si>
    <t>Коломийський ЗДО №3 "Берізка"</t>
  </si>
  <si>
    <t>Коломийський ЗДО №5 "Барвінок"</t>
  </si>
  <si>
    <t>Коломийський ЗДО №7 "Росинка"</t>
  </si>
  <si>
    <t>Коломийський ЗДО №9 "Веселка"</t>
  </si>
  <si>
    <t>Коломийський ЗДО №11 "Сонечко"</t>
  </si>
  <si>
    <t>Коломийський ЗДО №14 "Світанок"</t>
  </si>
  <si>
    <t>Коломийський ЗДО №16 "Орлятко"</t>
  </si>
  <si>
    <t>Коломийський ЗДО №17 "Калинка"</t>
  </si>
  <si>
    <t>Коломийський ЗДО №18 "Ластівка"</t>
  </si>
  <si>
    <t>Коломийський ЗДО №19 "Ромашка"</t>
  </si>
  <si>
    <t>Коломийський ЗДО №21 "Пролісок"</t>
  </si>
  <si>
    <t>Заклади дошкільної освіти</t>
  </si>
  <si>
    <t>Іванівецький НВК "Загальноосвітня школа І-ІІІ ступенів-дошкільний навчальний заклад"</t>
  </si>
  <si>
    <t>Іванівецький НВК  "Загальноосвітня школа І-ІІІ ступенів-дошкільний навчальний заклад"</t>
  </si>
  <si>
    <t>НВК "Дошкільний навчальний заклад-загальноосвітній навчальний заклад І ступеня №20 "Світлячок"</t>
  </si>
  <si>
    <t>Коломийський будинок дитячої та юнацької творчості</t>
  </si>
  <si>
    <t>Коломийська станція юних туристів</t>
  </si>
  <si>
    <t>Коломийський навчально-виробничий центр творчості учнівської молоді</t>
  </si>
  <si>
    <t>Коломийська музична студія</t>
  </si>
  <si>
    <t>Товмачицька вечірня (змінна) школа ІІ-ІІІ ст.</t>
  </si>
  <si>
    <t>З них інклюзивне навчання у:</t>
  </si>
  <si>
    <t>Напрями позашкільної освіти</t>
  </si>
  <si>
    <t>художньо-естетичний</t>
  </si>
  <si>
    <t xml:space="preserve">військово-патріотичний </t>
  </si>
  <si>
    <t>еколого-натуралістичний</t>
  </si>
  <si>
    <t>науково-технічний</t>
  </si>
  <si>
    <t>кількість груп</t>
  </si>
  <si>
    <t>кількість учнів</t>
  </si>
  <si>
    <t>Кількість гуртків</t>
  </si>
  <si>
    <t>туристсько-краєзнавчий</t>
  </si>
  <si>
    <t>гуманітарний</t>
  </si>
  <si>
    <t xml:space="preserve">ранній вік (2- 3 р) </t>
  </si>
  <si>
    <t>молодший дошкільний вік (3-4 р)</t>
  </si>
  <si>
    <t>середній дошкільний вік (4-5 р)</t>
  </si>
  <si>
    <t>старший дошкільний вік (5-6 р)</t>
  </si>
  <si>
    <t>спеціальні</t>
  </si>
  <si>
    <t>ранній вік (2-3 р)</t>
  </si>
  <si>
    <t>з них: спеціальні та логопедичні</t>
  </si>
  <si>
    <t>перед- шкільний вік (2-6 р)</t>
  </si>
  <si>
    <t>X-XII</t>
  </si>
  <si>
    <t>I-XII</t>
  </si>
  <si>
    <t>Продовження додатка 1</t>
  </si>
  <si>
    <t xml:space="preserve">Фактична мережа закладів загальної середньої освіти </t>
  </si>
  <si>
    <t xml:space="preserve">Фактична мережа закладів дошкільної освіти </t>
  </si>
  <si>
    <t>1-І</t>
  </si>
  <si>
    <t>3-І</t>
  </si>
  <si>
    <t>Тарас  Кухтар</t>
  </si>
  <si>
    <t>Керуючий справами виконавчого комітету                                                                                                                                    Тарас  Кухтар</t>
  </si>
  <si>
    <t>Фактична мережа закладів позашкільної освіти на 2019/2020 навчальний рік</t>
  </si>
  <si>
    <t>на 2019/2020 навчальний рік</t>
  </si>
  <si>
    <t xml:space="preserve"> на 2019/2020 навчальний рік</t>
  </si>
  <si>
    <t xml:space="preserve">від 10.09.2019  № 172 </t>
  </si>
  <si>
    <t>від 10.09.2019  № 172</t>
  </si>
  <si>
    <t>від 10.09.2019 № 172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</si>
</sst>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2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color indexed="17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b/>
      <sz val="18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20"/>
      <name val="Tahoma"/>
      <family val="2"/>
      <charset val="204"/>
    </font>
    <font>
      <sz val="10"/>
      <name val="Tahoma"/>
      <family val="2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ahoma"/>
      <family val="2"/>
      <charset val="204"/>
    </font>
    <font>
      <b/>
      <sz val="18"/>
      <name val="Times New Roman"/>
      <family val="1"/>
      <charset val="204"/>
    </font>
    <font>
      <sz val="20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6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0" borderId="1" xfId="0" applyFont="1" applyBorder="1"/>
    <xf numFmtId="0" fontId="1" fillId="0" borderId="2" xfId="0" applyFont="1" applyBorder="1"/>
    <xf numFmtId="0" fontId="1" fillId="0" borderId="2" xfId="0" applyFont="1" applyBorder="1" applyAlignment="1">
      <alignment wrapText="1"/>
    </xf>
    <xf numFmtId="0" fontId="2" fillId="0" borderId="3" xfId="0" applyFont="1" applyBorder="1"/>
    <xf numFmtId="0" fontId="10" fillId="0" borderId="0" xfId="0" applyFont="1"/>
    <xf numFmtId="0" fontId="1" fillId="0" borderId="0" xfId="0" applyFont="1" applyAlignment="1"/>
    <xf numFmtId="0" fontId="1" fillId="0" borderId="0" xfId="0" applyFont="1" applyBorder="1" applyAlignment="1"/>
    <xf numFmtId="0" fontId="1" fillId="0" borderId="0" xfId="0" applyFont="1" applyBorder="1"/>
    <xf numFmtId="0" fontId="2" fillId="0" borderId="0" xfId="0" applyFont="1" applyBorder="1" applyAlignment="1">
      <alignment horizontal="center"/>
    </xf>
    <xf numFmtId="0" fontId="8" fillId="0" borderId="0" xfId="0" applyFont="1" applyAlignment="1"/>
    <xf numFmtId="0" fontId="2" fillId="0" borderId="0" xfId="0" applyFont="1" applyBorder="1"/>
    <xf numFmtId="0" fontId="0" fillId="0" borderId="0" xfId="0" applyBorder="1"/>
    <xf numFmtId="0" fontId="2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9" fillId="0" borderId="0" xfId="0" applyFont="1" applyBorder="1" applyAlignment="1"/>
    <xf numFmtId="0" fontId="9" fillId="0" borderId="0" xfId="0" applyFont="1" applyAlignment="1"/>
    <xf numFmtId="0" fontId="1" fillId="0" borderId="9" xfId="0" applyFont="1" applyBorder="1"/>
    <xf numFmtId="0" fontId="2" fillId="0" borderId="10" xfId="0" applyFont="1" applyBorder="1"/>
    <xf numFmtId="0" fontId="2" fillId="0" borderId="11" xfId="0" applyFont="1" applyBorder="1" applyAlignment="1">
      <alignment horizontal="center" vertical="center"/>
    </xf>
    <xf numFmtId="164" fontId="1" fillId="0" borderId="12" xfId="0" applyNumberFormat="1" applyFont="1" applyBorder="1" applyAlignment="1">
      <alignment horizontal="center" vertical="center"/>
    </xf>
    <xf numFmtId="164" fontId="1" fillId="0" borderId="13" xfId="0" applyNumberFormat="1" applyFont="1" applyBorder="1" applyAlignment="1">
      <alignment horizontal="center" vertical="center"/>
    </xf>
    <xf numFmtId="164" fontId="1" fillId="0" borderId="14" xfId="0" applyNumberFormat="1" applyFont="1" applyBorder="1" applyAlignment="1">
      <alignment horizontal="center" vertical="center"/>
    </xf>
    <xf numFmtId="164" fontId="1" fillId="0" borderId="15" xfId="0" applyNumberFormat="1" applyFont="1" applyBorder="1" applyAlignment="1">
      <alignment horizontal="center" vertical="center"/>
    </xf>
    <xf numFmtId="164" fontId="2" fillId="0" borderId="10" xfId="0" applyNumberFormat="1" applyFont="1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 vertical="center"/>
    </xf>
    <xf numFmtId="0" fontId="13" fillId="0" borderId="0" xfId="0" applyFont="1" applyFill="1"/>
    <xf numFmtId="0" fontId="14" fillId="0" borderId="0" xfId="0" applyFont="1" applyFill="1"/>
    <xf numFmtId="0" fontId="16" fillId="0" borderId="0" xfId="0" applyFont="1" applyFill="1"/>
    <xf numFmtId="0" fontId="16" fillId="0" borderId="0" xfId="0" applyFont="1" applyFill="1" applyAlignment="1">
      <alignment wrapText="1"/>
    </xf>
    <xf numFmtId="0" fontId="13" fillId="0" borderId="0" xfId="0" applyFont="1" applyFill="1" applyAlignment="1">
      <alignment wrapText="1"/>
    </xf>
    <xf numFmtId="0" fontId="3" fillId="0" borderId="0" xfId="0" applyFont="1" applyFill="1"/>
    <xf numFmtId="0" fontId="0" fillId="0" borderId="0" xfId="0" applyFill="1"/>
    <xf numFmtId="0" fontId="12" fillId="0" borderId="0" xfId="0" applyFont="1" applyFill="1" applyAlignment="1"/>
    <xf numFmtId="0" fontId="14" fillId="0" borderId="0" xfId="0" applyFont="1" applyFill="1" applyAlignment="1">
      <alignment wrapText="1"/>
    </xf>
    <xf numFmtId="0" fontId="11" fillId="0" borderId="0" xfId="0" applyFont="1" applyFill="1"/>
    <xf numFmtId="0" fontId="18" fillId="0" borderId="0" xfId="0" applyFont="1" applyFill="1" applyAlignment="1"/>
    <xf numFmtId="0" fontId="19" fillId="0" borderId="0" xfId="0" applyFont="1" applyFill="1"/>
    <xf numFmtId="0" fontId="11" fillId="0" borderId="0" xfId="0" applyFont="1"/>
    <xf numFmtId="0" fontId="1" fillId="0" borderId="2" xfId="0" applyFont="1" applyBorder="1" applyAlignment="1">
      <alignment horizontal="center"/>
    </xf>
    <xf numFmtId="0" fontId="4" fillId="0" borderId="0" xfId="0" applyFont="1"/>
    <xf numFmtId="0" fontId="1" fillId="0" borderId="7" xfId="0" applyFont="1" applyBorder="1"/>
    <xf numFmtId="0" fontId="1" fillId="0" borderId="16" xfId="0" applyFont="1" applyBorder="1" applyAlignment="1">
      <alignment wrapText="1"/>
    </xf>
    <xf numFmtId="0" fontId="1" fillId="0" borderId="2" xfId="0" applyFont="1" applyBorder="1" applyAlignment="1"/>
    <xf numFmtId="0" fontId="1" fillId="0" borderId="12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8" fillId="0" borderId="0" xfId="0" applyFont="1" applyBorder="1"/>
    <xf numFmtId="0" fontId="15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Border="1" applyAlignment="1"/>
    <xf numFmtId="0" fontId="4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9" fillId="0" borderId="0" xfId="0" applyFont="1" applyBorder="1"/>
    <xf numFmtId="0" fontId="9" fillId="0" borderId="0" xfId="0" applyFont="1"/>
    <xf numFmtId="164" fontId="1" fillId="0" borderId="19" xfId="0" applyNumberFormat="1" applyFont="1" applyBorder="1" applyAlignment="1">
      <alignment horizontal="center" vertical="center"/>
    </xf>
    <xf numFmtId="164" fontId="1" fillId="0" borderId="20" xfId="0" applyNumberFormat="1" applyFont="1" applyBorder="1" applyAlignment="1">
      <alignment horizontal="center" vertical="center"/>
    </xf>
    <xf numFmtId="164" fontId="2" fillId="0" borderId="11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14" fillId="0" borderId="2" xfId="0" applyFont="1" applyFill="1" applyBorder="1"/>
    <xf numFmtId="0" fontId="14" fillId="0" borderId="2" xfId="0" applyFont="1" applyFill="1" applyBorder="1" applyAlignment="1">
      <alignment wrapText="1"/>
    </xf>
    <xf numFmtId="0" fontId="15" fillId="0" borderId="7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15" fillId="0" borderId="22" xfId="0" applyFont="1" applyFill="1" applyBorder="1" applyAlignment="1">
      <alignment horizontal="center" vertical="center"/>
    </xf>
    <xf numFmtId="0" fontId="15" fillId="0" borderId="23" xfId="0" applyFont="1" applyFill="1" applyBorder="1" applyAlignment="1">
      <alignment horizontal="center" vertical="center"/>
    </xf>
    <xf numFmtId="0" fontId="15" fillId="0" borderId="17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right"/>
    </xf>
    <xf numFmtId="0" fontId="1" fillId="0" borderId="2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17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14" fillId="0" borderId="17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4" fillId="0" borderId="9" xfId="0" applyFont="1" applyFill="1" applyBorder="1"/>
    <xf numFmtId="0" fontId="14" fillId="0" borderId="18" xfId="0" applyFont="1" applyFill="1" applyBorder="1" applyAlignment="1">
      <alignment horizontal="center" vertical="center"/>
    </xf>
    <xf numFmtId="0" fontId="15" fillId="0" borderId="18" xfId="0" applyFont="1" applyFill="1" applyBorder="1" applyAlignment="1">
      <alignment horizontal="center" vertical="center"/>
    </xf>
    <xf numFmtId="0" fontId="15" fillId="0" borderId="24" xfId="0" applyFont="1" applyFill="1" applyBorder="1" applyAlignment="1">
      <alignment horizontal="center" vertical="center"/>
    </xf>
    <xf numFmtId="0" fontId="21" fillId="0" borderId="0" xfId="0" applyFont="1"/>
    <xf numFmtId="0" fontId="15" fillId="0" borderId="16" xfId="0" applyFont="1" applyBorder="1" applyAlignment="1">
      <alignment horizontal="right"/>
    </xf>
    <xf numFmtId="0" fontId="21" fillId="0" borderId="0" xfId="0" applyFont="1" applyFill="1"/>
    <xf numFmtId="0" fontId="15" fillId="0" borderId="10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/>
    </xf>
    <xf numFmtId="0" fontId="15" fillId="0" borderId="11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" fillId="0" borderId="6" xfId="0" applyFont="1" applyBorder="1"/>
    <xf numFmtId="0" fontId="2" fillId="0" borderId="11" xfId="0" applyFont="1" applyBorder="1"/>
    <xf numFmtId="0" fontId="9" fillId="0" borderId="0" xfId="0" applyFont="1" applyBorder="1" applyAlignment="1">
      <alignment horizontal="center" wrapText="1"/>
    </xf>
    <xf numFmtId="0" fontId="9" fillId="0" borderId="0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6" fillId="0" borderId="2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5" fillId="0" borderId="22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7" xfId="0" applyFont="1" applyFill="1" applyBorder="1" applyAlignment="1">
      <alignment horizontal="center" vertical="center"/>
    </xf>
    <xf numFmtId="0" fontId="15" fillId="0" borderId="28" xfId="0" applyFont="1" applyFill="1" applyBorder="1" applyAlignment="1">
      <alignment horizontal="center" vertical="center" wrapText="1"/>
    </xf>
    <xf numFmtId="0" fontId="15" fillId="0" borderId="29" xfId="0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left"/>
    </xf>
    <xf numFmtId="0" fontId="15" fillId="0" borderId="16" xfId="0" applyFont="1" applyFill="1" applyBorder="1" applyAlignment="1">
      <alignment horizontal="center"/>
    </xf>
    <xf numFmtId="0" fontId="15" fillId="0" borderId="2" xfId="0" applyFont="1" applyFill="1" applyBorder="1" applyAlignment="1">
      <alignment horizontal="center"/>
    </xf>
    <xf numFmtId="0" fontId="15" fillId="0" borderId="23" xfId="0" applyFont="1" applyFill="1" applyBorder="1" applyAlignment="1">
      <alignment horizontal="center" vertical="center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AH46"/>
  <sheetViews>
    <sheetView zoomScale="80" zoomScaleNormal="80" workbookViewId="0">
      <selection activeCell="Y6" sqref="Y6"/>
    </sheetView>
  </sheetViews>
  <sheetFormatPr defaultRowHeight="15.75" x14ac:dyDescent="0.25"/>
  <cols>
    <col min="1" max="1" width="37" style="1" customWidth="1"/>
    <col min="2" max="3" width="5" style="1" customWidth="1"/>
    <col min="4" max="4" width="5.28515625" style="1" customWidth="1"/>
    <col min="5" max="6" width="4.85546875" style="1" customWidth="1"/>
    <col min="7" max="7" width="4.5703125" style="1" customWidth="1"/>
    <col min="8" max="8" width="8" style="1" customWidth="1"/>
    <col min="9" max="9" width="7.42578125" style="1" customWidth="1"/>
    <col min="10" max="10" width="5.28515625" style="1" customWidth="1"/>
    <col min="11" max="11" width="4.85546875" style="1" customWidth="1"/>
    <col min="12" max="12" width="4.7109375" style="1" customWidth="1"/>
    <col min="13" max="13" width="4.5703125" style="1" customWidth="1"/>
    <col min="14" max="14" width="4.85546875" style="1" customWidth="1"/>
    <col min="15" max="15" width="4.42578125" style="1" customWidth="1"/>
    <col min="16" max="16" width="8.42578125" style="1" customWidth="1"/>
    <col min="17" max="17" width="7.140625" style="1" customWidth="1"/>
    <col min="18" max="18" width="6.5703125" style="1" customWidth="1"/>
    <col min="19" max="19" width="5.28515625" style="1" customWidth="1"/>
    <col min="20" max="20" width="6.7109375" style="1" customWidth="1"/>
    <col min="21" max="21" width="5.42578125" style="1" customWidth="1"/>
    <col min="22" max="23" width="5.28515625" style="1" customWidth="1"/>
    <col min="24" max="24" width="6.7109375" style="1" customWidth="1"/>
    <col min="25" max="25" width="6.5703125" style="1" customWidth="1"/>
    <col min="26" max="26" width="5.42578125" style="1" customWidth="1"/>
    <col min="27" max="28" width="5" style="1" customWidth="1"/>
    <col min="29" max="29" width="4.7109375" style="1" customWidth="1"/>
    <col min="30" max="30" width="4" style="1" customWidth="1"/>
    <col min="31" max="31" width="8.5703125" style="1" customWidth="1"/>
    <col min="32" max="32" width="6.28515625" style="1" customWidth="1"/>
    <col min="33" max="33" width="9.140625" style="1"/>
    <col min="34" max="34" width="11.5703125" style="1" customWidth="1"/>
    <col min="35" max="16384" width="9.140625" style="1"/>
  </cols>
  <sheetData>
    <row r="4" spans="1:34" ht="18.75" x14ac:dyDescent="0.3">
      <c r="Y4" s="12" t="s">
        <v>64</v>
      </c>
      <c r="Z4" s="8"/>
      <c r="AA4" s="8"/>
      <c r="AB4" s="8"/>
      <c r="AC4" s="8"/>
      <c r="AD4" s="8"/>
      <c r="AE4" s="8"/>
      <c r="AF4" s="8"/>
    </row>
    <row r="5" spans="1:34" ht="18.75" x14ac:dyDescent="0.3">
      <c r="Y5" s="12" t="s">
        <v>65</v>
      </c>
      <c r="Z5" s="8"/>
      <c r="AA5" s="8"/>
      <c r="AB5" s="8"/>
      <c r="AC5" s="8"/>
      <c r="AD5" s="8"/>
      <c r="AE5" s="8"/>
      <c r="AF5" s="8"/>
    </row>
    <row r="6" spans="1:34" ht="18.75" x14ac:dyDescent="0.3">
      <c r="Y6" s="12" t="s">
        <v>158</v>
      </c>
      <c r="Z6" s="8"/>
      <c r="AA6" s="8"/>
      <c r="AB6" s="8"/>
      <c r="AC6" s="8"/>
      <c r="AD6" s="8"/>
      <c r="AE6" s="8"/>
      <c r="AF6" s="8"/>
    </row>
    <row r="7" spans="1:34" x14ac:dyDescent="0.25">
      <c r="V7" s="9"/>
      <c r="W7" s="9"/>
      <c r="X7" s="9"/>
      <c r="Y7" s="9"/>
      <c r="Z7" s="9"/>
      <c r="AA7" s="9"/>
      <c r="AB7" s="9"/>
      <c r="AC7" s="9"/>
      <c r="AD7" s="9"/>
    </row>
    <row r="8" spans="1:34" ht="25.5" customHeight="1" x14ac:dyDescent="0.3">
      <c r="A8" s="10"/>
      <c r="B8" s="125" t="s">
        <v>149</v>
      </c>
      <c r="C8" s="125"/>
      <c r="D8" s="125"/>
      <c r="E8" s="125"/>
      <c r="F8" s="125"/>
      <c r="G8" s="125"/>
      <c r="H8" s="125"/>
      <c r="I8" s="125"/>
      <c r="J8" s="125"/>
      <c r="K8" s="125"/>
      <c r="L8" s="125"/>
      <c r="M8" s="125"/>
      <c r="N8" s="125"/>
      <c r="O8" s="125"/>
      <c r="P8" s="125"/>
      <c r="Q8" s="125"/>
      <c r="R8" s="125"/>
      <c r="S8" s="125"/>
      <c r="T8" s="125"/>
      <c r="U8" s="125"/>
      <c r="V8" s="125"/>
      <c r="W8" s="125"/>
      <c r="X8" s="125"/>
      <c r="Y8" s="125"/>
      <c r="Z8" s="125"/>
      <c r="AA8" s="125"/>
      <c r="AB8" s="125"/>
      <c r="AC8" s="125"/>
      <c r="AD8" s="125"/>
      <c r="AE8" s="125"/>
      <c r="AF8" s="125"/>
      <c r="AG8" s="125"/>
      <c r="AH8" s="125"/>
    </row>
    <row r="9" spans="1:34" ht="20.25" x14ac:dyDescent="0.3">
      <c r="A9" s="10"/>
      <c r="B9" s="126" t="s">
        <v>156</v>
      </c>
      <c r="C9" s="126"/>
      <c r="D9" s="126"/>
      <c r="E9" s="126"/>
      <c r="F9" s="126"/>
      <c r="G9" s="126"/>
      <c r="H9" s="126"/>
      <c r="I9" s="126"/>
      <c r="J9" s="126"/>
      <c r="K9" s="126"/>
      <c r="L9" s="126"/>
      <c r="M9" s="126"/>
      <c r="N9" s="126"/>
      <c r="O9" s="126"/>
      <c r="P9" s="126"/>
      <c r="Q9" s="126"/>
      <c r="R9" s="126"/>
      <c r="S9" s="126"/>
      <c r="T9" s="126"/>
      <c r="U9" s="126"/>
      <c r="V9" s="126"/>
      <c r="W9" s="126"/>
      <c r="X9" s="126"/>
      <c r="Y9" s="126"/>
      <c r="Z9" s="126"/>
      <c r="AA9" s="126"/>
      <c r="AB9" s="126"/>
      <c r="AC9" s="126"/>
      <c r="AD9" s="126"/>
      <c r="AE9" s="126"/>
      <c r="AF9" s="126"/>
      <c r="AG9" s="126"/>
      <c r="AH9" s="11"/>
    </row>
    <row r="10" spans="1:34" ht="14.25" customHeight="1" thickBot="1" x14ac:dyDescent="0.3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</row>
    <row r="11" spans="1:34" ht="44.25" customHeight="1" thickBot="1" x14ac:dyDescent="0.3">
      <c r="A11" s="16" t="s">
        <v>67</v>
      </c>
      <c r="B11" s="71" t="s">
        <v>1</v>
      </c>
      <c r="C11" s="71" t="s">
        <v>2</v>
      </c>
      <c r="D11" s="71" t="s">
        <v>3</v>
      </c>
      <c r="E11" s="71" t="s">
        <v>4</v>
      </c>
      <c r="F11" s="71" t="s">
        <v>5</v>
      </c>
      <c r="G11" s="71" t="s">
        <v>151</v>
      </c>
      <c r="H11" s="17" t="s">
        <v>6</v>
      </c>
      <c r="I11" s="17" t="s">
        <v>7</v>
      </c>
      <c r="J11" s="71" t="s">
        <v>12</v>
      </c>
      <c r="K11" s="71" t="s">
        <v>13</v>
      </c>
      <c r="L11" s="71" t="s">
        <v>14</v>
      </c>
      <c r="M11" s="71" t="s">
        <v>15</v>
      </c>
      <c r="N11" s="71" t="s">
        <v>16</v>
      </c>
      <c r="O11" s="71" t="s">
        <v>17</v>
      </c>
      <c r="P11" s="17" t="s">
        <v>6</v>
      </c>
      <c r="Q11" s="17" t="s">
        <v>7</v>
      </c>
      <c r="R11" s="71" t="s">
        <v>18</v>
      </c>
      <c r="S11" s="71" t="s">
        <v>19</v>
      </c>
      <c r="T11" s="71" t="s">
        <v>95</v>
      </c>
      <c r="U11" s="71" t="s">
        <v>20</v>
      </c>
      <c r="V11" s="71" t="s">
        <v>29</v>
      </c>
      <c r="W11" s="71" t="s">
        <v>152</v>
      </c>
      <c r="X11" s="17" t="s">
        <v>21</v>
      </c>
      <c r="Y11" s="17" t="s">
        <v>7</v>
      </c>
      <c r="Z11" s="71" t="s">
        <v>22</v>
      </c>
      <c r="AA11" s="71" t="s">
        <v>23</v>
      </c>
      <c r="AB11" s="71" t="s">
        <v>24</v>
      </c>
      <c r="AC11" s="71" t="s">
        <v>27</v>
      </c>
      <c r="AD11" s="71" t="s">
        <v>28</v>
      </c>
      <c r="AE11" s="17" t="s">
        <v>6</v>
      </c>
      <c r="AF11" s="17" t="s">
        <v>7</v>
      </c>
      <c r="AG11" s="17" t="s">
        <v>25</v>
      </c>
      <c r="AH11" s="73" t="s">
        <v>26</v>
      </c>
    </row>
    <row r="12" spans="1:34" ht="31.5" x14ac:dyDescent="0.25">
      <c r="A12" s="50" t="s">
        <v>104</v>
      </c>
      <c r="B12" s="83">
        <v>30</v>
      </c>
      <c r="C12" s="83">
        <v>30</v>
      </c>
      <c r="D12" s="83">
        <v>26</v>
      </c>
      <c r="E12" s="83">
        <v>30</v>
      </c>
      <c r="F12" s="83"/>
      <c r="G12" s="83">
        <v>29</v>
      </c>
      <c r="H12" s="84">
        <v>5</v>
      </c>
      <c r="I12" s="84">
        <v>145</v>
      </c>
      <c r="J12" s="83">
        <v>28</v>
      </c>
      <c r="K12" s="83">
        <v>30</v>
      </c>
      <c r="L12" s="83">
        <v>31</v>
      </c>
      <c r="M12" s="83">
        <v>30</v>
      </c>
      <c r="N12" s="83"/>
      <c r="O12" s="83">
        <v>29</v>
      </c>
      <c r="P12" s="84">
        <v>5</v>
      </c>
      <c r="Q12" s="84">
        <v>148</v>
      </c>
      <c r="R12" s="83">
        <v>24</v>
      </c>
      <c r="S12" s="83">
        <v>32</v>
      </c>
      <c r="T12" s="83">
        <v>32</v>
      </c>
      <c r="U12" s="83"/>
      <c r="V12" s="83"/>
      <c r="W12" s="83">
        <v>32</v>
      </c>
      <c r="X12" s="84">
        <v>4</v>
      </c>
      <c r="Y12" s="84">
        <v>120</v>
      </c>
      <c r="Z12" s="83">
        <v>34</v>
      </c>
      <c r="AA12" s="83">
        <v>31</v>
      </c>
      <c r="AB12" s="83">
        <v>30</v>
      </c>
      <c r="AC12" s="83">
        <v>29</v>
      </c>
      <c r="AD12" s="83">
        <v>18</v>
      </c>
      <c r="AE12" s="84">
        <v>5</v>
      </c>
      <c r="AF12" s="84">
        <v>142</v>
      </c>
      <c r="AG12" s="84">
        <f t="shared" ref="AG12:AG21" si="0">SUM(H12,P12,X12,AE12)</f>
        <v>19</v>
      </c>
      <c r="AH12" s="85">
        <f t="shared" ref="AH12:AH21" si="1">SUM(I12,Q12,Y12,AF12)</f>
        <v>555</v>
      </c>
    </row>
    <row r="13" spans="1:34" x14ac:dyDescent="0.25">
      <c r="A13" s="4" t="s">
        <v>93</v>
      </c>
      <c r="B13" s="62">
        <v>30</v>
      </c>
      <c r="C13" s="62">
        <v>30</v>
      </c>
      <c r="D13" s="62">
        <v>28</v>
      </c>
      <c r="E13" s="62"/>
      <c r="F13" s="62"/>
      <c r="G13" s="62"/>
      <c r="H13" s="86">
        <v>3</v>
      </c>
      <c r="I13" s="86">
        <v>88</v>
      </c>
      <c r="J13" s="62">
        <v>29</v>
      </c>
      <c r="K13" s="62">
        <v>31</v>
      </c>
      <c r="L13" s="62"/>
      <c r="M13" s="62"/>
      <c r="N13" s="62"/>
      <c r="O13" s="62"/>
      <c r="P13" s="86">
        <v>2</v>
      </c>
      <c r="Q13" s="86">
        <v>60</v>
      </c>
      <c r="R13" s="62">
        <v>22</v>
      </c>
      <c r="S13" s="62">
        <v>26</v>
      </c>
      <c r="T13" s="62">
        <v>26</v>
      </c>
      <c r="U13" s="62"/>
      <c r="V13" s="62"/>
      <c r="W13" s="62"/>
      <c r="X13" s="86">
        <v>3</v>
      </c>
      <c r="Y13" s="86">
        <v>74</v>
      </c>
      <c r="Z13" s="62">
        <v>30</v>
      </c>
      <c r="AA13" s="62">
        <v>29</v>
      </c>
      <c r="AB13" s="62"/>
      <c r="AC13" s="62"/>
      <c r="AD13" s="62"/>
      <c r="AE13" s="86">
        <v>2</v>
      </c>
      <c r="AF13" s="86">
        <v>59</v>
      </c>
      <c r="AG13" s="86">
        <f t="shared" si="0"/>
        <v>10</v>
      </c>
      <c r="AH13" s="87">
        <f t="shared" si="1"/>
        <v>281</v>
      </c>
    </row>
    <row r="14" spans="1:34" x14ac:dyDescent="0.25">
      <c r="A14" s="4" t="s">
        <v>94</v>
      </c>
      <c r="B14" s="62">
        <v>28</v>
      </c>
      <c r="C14" s="62"/>
      <c r="D14" s="62"/>
      <c r="E14" s="62"/>
      <c r="F14" s="62"/>
      <c r="G14" s="62"/>
      <c r="H14" s="86">
        <v>1</v>
      </c>
      <c r="I14" s="86">
        <v>28</v>
      </c>
      <c r="J14" s="62">
        <v>29</v>
      </c>
      <c r="K14" s="62"/>
      <c r="L14" s="62"/>
      <c r="M14" s="62"/>
      <c r="N14" s="62"/>
      <c r="O14" s="62"/>
      <c r="P14" s="86">
        <v>1</v>
      </c>
      <c r="Q14" s="86">
        <v>29</v>
      </c>
      <c r="R14" s="62">
        <v>25</v>
      </c>
      <c r="S14" s="62"/>
      <c r="T14" s="62"/>
      <c r="U14" s="62"/>
      <c r="V14" s="62"/>
      <c r="W14" s="62"/>
      <c r="X14" s="86">
        <v>1</v>
      </c>
      <c r="Y14" s="86">
        <v>25</v>
      </c>
      <c r="Z14" s="62">
        <v>33</v>
      </c>
      <c r="AA14" s="62"/>
      <c r="AB14" s="62"/>
      <c r="AC14" s="62"/>
      <c r="AD14" s="62"/>
      <c r="AE14" s="86">
        <v>1</v>
      </c>
      <c r="AF14" s="86">
        <v>33</v>
      </c>
      <c r="AG14" s="86">
        <f t="shared" si="0"/>
        <v>4</v>
      </c>
      <c r="AH14" s="87">
        <f t="shared" si="1"/>
        <v>115</v>
      </c>
    </row>
    <row r="15" spans="1:34" ht="31.5" x14ac:dyDescent="0.25">
      <c r="A15" s="5" t="s">
        <v>96</v>
      </c>
      <c r="B15" s="62">
        <v>29</v>
      </c>
      <c r="C15" s="62">
        <v>30</v>
      </c>
      <c r="D15" s="62">
        <v>30</v>
      </c>
      <c r="E15" s="62">
        <v>28</v>
      </c>
      <c r="F15" s="62">
        <v>29</v>
      </c>
      <c r="G15" s="62"/>
      <c r="H15" s="86">
        <v>5</v>
      </c>
      <c r="I15" s="86">
        <v>146</v>
      </c>
      <c r="J15" s="62">
        <v>30</v>
      </c>
      <c r="K15" s="62">
        <v>30</v>
      </c>
      <c r="L15" s="62">
        <v>25</v>
      </c>
      <c r="M15" s="62">
        <v>30</v>
      </c>
      <c r="N15" s="62">
        <v>28</v>
      </c>
      <c r="O15" s="62"/>
      <c r="P15" s="86">
        <v>5</v>
      </c>
      <c r="Q15" s="86">
        <v>143</v>
      </c>
      <c r="R15" s="62">
        <v>29</v>
      </c>
      <c r="S15" s="62">
        <v>29</v>
      </c>
      <c r="T15" s="62">
        <v>30</v>
      </c>
      <c r="U15" s="62">
        <v>30</v>
      </c>
      <c r="V15" s="62">
        <v>20</v>
      </c>
      <c r="W15" s="62"/>
      <c r="X15" s="86">
        <v>5</v>
      </c>
      <c r="Y15" s="86">
        <v>138</v>
      </c>
      <c r="Z15" s="62">
        <v>32</v>
      </c>
      <c r="AA15" s="62">
        <v>32</v>
      </c>
      <c r="AB15" s="62">
        <v>35</v>
      </c>
      <c r="AC15" s="62">
        <v>32</v>
      </c>
      <c r="AD15" s="62"/>
      <c r="AE15" s="86">
        <v>4</v>
      </c>
      <c r="AF15" s="86">
        <v>131</v>
      </c>
      <c r="AG15" s="86">
        <f t="shared" si="0"/>
        <v>19</v>
      </c>
      <c r="AH15" s="87">
        <f>SUM(I15,Q15,Y15,AF15)</f>
        <v>558</v>
      </c>
    </row>
    <row r="16" spans="1:34" ht="31.5" x14ac:dyDescent="0.25">
      <c r="A16" s="5" t="s">
        <v>97</v>
      </c>
      <c r="B16" s="62">
        <v>30</v>
      </c>
      <c r="C16" s="62">
        <v>30</v>
      </c>
      <c r="D16" s="62">
        <v>30</v>
      </c>
      <c r="E16" s="62"/>
      <c r="F16" s="62"/>
      <c r="G16" s="62"/>
      <c r="H16" s="86">
        <v>3</v>
      </c>
      <c r="I16" s="86">
        <v>90</v>
      </c>
      <c r="J16" s="62">
        <v>23</v>
      </c>
      <c r="K16" s="62">
        <v>29</v>
      </c>
      <c r="L16" s="62">
        <v>29</v>
      </c>
      <c r="M16" s="62"/>
      <c r="N16" s="62"/>
      <c r="O16" s="62"/>
      <c r="P16" s="86">
        <v>3</v>
      </c>
      <c r="Q16" s="86">
        <v>81</v>
      </c>
      <c r="R16" s="62">
        <v>29</v>
      </c>
      <c r="S16" s="62">
        <v>22</v>
      </c>
      <c r="T16" s="62">
        <v>23</v>
      </c>
      <c r="U16" s="62"/>
      <c r="V16" s="62"/>
      <c r="W16" s="62"/>
      <c r="X16" s="86">
        <v>3</v>
      </c>
      <c r="Y16" s="86">
        <v>74</v>
      </c>
      <c r="Z16" s="62">
        <v>26</v>
      </c>
      <c r="AA16" s="62">
        <v>24</v>
      </c>
      <c r="AB16" s="62">
        <v>22</v>
      </c>
      <c r="AC16" s="62"/>
      <c r="AD16" s="62"/>
      <c r="AE16" s="86">
        <v>3</v>
      </c>
      <c r="AF16" s="86">
        <v>72</v>
      </c>
      <c r="AG16" s="86">
        <f t="shared" si="0"/>
        <v>12</v>
      </c>
      <c r="AH16" s="87">
        <f t="shared" si="1"/>
        <v>317</v>
      </c>
    </row>
    <row r="17" spans="1:34" ht="31.5" customHeight="1" x14ac:dyDescent="0.25">
      <c r="A17" s="5" t="s">
        <v>98</v>
      </c>
      <c r="B17" s="62">
        <v>23</v>
      </c>
      <c r="C17" s="62">
        <v>25</v>
      </c>
      <c r="D17" s="62">
        <v>24</v>
      </c>
      <c r="E17" s="62"/>
      <c r="F17" s="62"/>
      <c r="G17" s="62"/>
      <c r="H17" s="86">
        <v>3</v>
      </c>
      <c r="I17" s="86">
        <v>72</v>
      </c>
      <c r="J17" s="62">
        <v>27</v>
      </c>
      <c r="K17" s="62">
        <v>25</v>
      </c>
      <c r="L17" s="62">
        <v>19</v>
      </c>
      <c r="M17" s="62"/>
      <c r="N17" s="62"/>
      <c r="O17" s="62"/>
      <c r="P17" s="86">
        <v>3</v>
      </c>
      <c r="Q17" s="86">
        <v>71</v>
      </c>
      <c r="R17" s="62">
        <v>28</v>
      </c>
      <c r="S17" s="62">
        <v>28</v>
      </c>
      <c r="T17" s="62">
        <v>20</v>
      </c>
      <c r="U17" s="62"/>
      <c r="V17" s="62"/>
      <c r="W17" s="62"/>
      <c r="X17" s="86">
        <v>3</v>
      </c>
      <c r="Y17" s="86">
        <v>76</v>
      </c>
      <c r="Z17" s="62">
        <v>31</v>
      </c>
      <c r="AA17" s="62">
        <v>30</v>
      </c>
      <c r="AB17" s="62"/>
      <c r="AC17" s="62"/>
      <c r="AD17" s="62"/>
      <c r="AE17" s="86">
        <v>2</v>
      </c>
      <c r="AF17" s="86">
        <v>61</v>
      </c>
      <c r="AG17" s="86">
        <f t="shared" si="0"/>
        <v>11</v>
      </c>
      <c r="AH17" s="87">
        <f t="shared" si="1"/>
        <v>280</v>
      </c>
    </row>
    <row r="18" spans="1:34" x14ac:dyDescent="0.25">
      <c r="A18" s="4" t="s">
        <v>99</v>
      </c>
      <c r="B18" s="62">
        <v>29</v>
      </c>
      <c r="C18" s="62"/>
      <c r="D18" s="62"/>
      <c r="E18" s="62"/>
      <c r="F18" s="62"/>
      <c r="G18" s="62"/>
      <c r="H18" s="86">
        <v>1</v>
      </c>
      <c r="I18" s="86">
        <v>29</v>
      </c>
      <c r="J18" s="62">
        <v>30</v>
      </c>
      <c r="K18" s="62"/>
      <c r="L18" s="62"/>
      <c r="M18" s="62"/>
      <c r="N18" s="62"/>
      <c r="O18" s="62"/>
      <c r="P18" s="86">
        <v>1</v>
      </c>
      <c r="Q18" s="86">
        <v>30</v>
      </c>
      <c r="R18" s="62">
        <v>22</v>
      </c>
      <c r="S18" s="62">
        <v>16</v>
      </c>
      <c r="T18" s="62"/>
      <c r="U18" s="62"/>
      <c r="V18" s="62"/>
      <c r="W18" s="62"/>
      <c r="X18" s="86">
        <v>2</v>
      </c>
      <c r="Y18" s="86">
        <v>38</v>
      </c>
      <c r="Z18" s="62">
        <v>22</v>
      </c>
      <c r="AA18" s="62"/>
      <c r="AB18" s="62"/>
      <c r="AC18" s="62"/>
      <c r="AD18" s="62"/>
      <c r="AE18" s="86">
        <v>1</v>
      </c>
      <c r="AF18" s="86">
        <v>22</v>
      </c>
      <c r="AG18" s="86">
        <f t="shared" si="0"/>
        <v>5</v>
      </c>
      <c r="AH18" s="87">
        <f t="shared" si="1"/>
        <v>119</v>
      </c>
    </row>
    <row r="19" spans="1:34" x14ac:dyDescent="0.25">
      <c r="A19" s="4" t="s">
        <v>100</v>
      </c>
      <c r="B19" s="62">
        <v>28</v>
      </c>
      <c r="C19" s="62">
        <v>28</v>
      </c>
      <c r="D19" s="62">
        <v>29</v>
      </c>
      <c r="E19" s="62"/>
      <c r="F19" s="62"/>
      <c r="G19" s="62"/>
      <c r="H19" s="86">
        <v>3</v>
      </c>
      <c r="I19" s="86">
        <v>85</v>
      </c>
      <c r="J19" s="62">
        <v>29</v>
      </c>
      <c r="K19" s="62">
        <v>28</v>
      </c>
      <c r="L19" s="62">
        <v>28</v>
      </c>
      <c r="M19" s="62"/>
      <c r="N19" s="62"/>
      <c r="O19" s="62"/>
      <c r="P19" s="86">
        <v>3</v>
      </c>
      <c r="Q19" s="86">
        <v>85</v>
      </c>
      <c r="R19" s="62">
        <v>29</v>
      </c>
      <c r="S19" s="62">
        <v>17</v>
      </c>
      <c r="T19" s="62">
        <v>28</v>
      </c>
      <c r="U19" s="62"/>
      <c r="V19" s="62"/>
      <c r="W19" s="62"/>
      <c r="X19" s="86">
        <v>3</v>
      </c>
      <c r="Y19" s="86">
        <v>74</v>
      </c>
      <c r="Z19" s="62">
        <v>28</v>
      </c>
      <c r="AA19" s="62">
        <v>28</v>
      </c>
      <c r="AB19" s="62">
        <v>27</v>
      </c>
      <c r="AC19" s="62"/>
      <c r="AD19" s="62"/>
      <c r="AE19" s="86">
        <v>3</v>
      </c>
      <c r="AF19" s="86">
        <v>83</v>
      </c>
      <c r="AG19" s="86">
        <f t="shared" si="0"/>
        <v>12</v>
      </c>
      <c r="AH19" s="87">
        <f t="shared" si="1"/>
        <v>327</v>
      </c>
    </row>
    <row r="20" spans="1:34" x14ac:dyDescent="0.25">
      <c r="A20" s="4" t="s">
        <v>101</v>
      </c>
      <c r="B20" s="62">
        <v>30</v>
      </c>
      <c r="C20" s="62">
        <v>30</v>
      </c>
      <c r="D20" s="62">
        <v>30</v>
      </c>
      <c r="E20" s="62"/>
      <c r="F20" s="62"/>
      <c r="G20" s="62"/>
      <c r="H20" s="86">
        <v>3</v>
      </c>
      <c r="I20" s="86">
        <v>90</v>
      </c>
      <c r="J20" s="62">
        <v>30</v>
      </c>
      <c r="K20" s="62">
        <v>30</v>
      </c>
      <c r="L20" s="62">
        <v>30</v>
      </c>
      <c r="M20" s="62">
        <v>28</v>
      </c>
      <c r="N20" s="62"/>
      <c r="O20" s="62"/>
      <c r="P20" s="86">
        <v>4</v>
      </c>
      <c r="Q20" s="86">
        <v>118</v>
      </c>
      <c r="R20" s="62">
        <v>30</v>
      </c>
      <c r="S20" s="62">
        <v>28</v>
      </c>
      <c r="T20" s="62">
        <v>29</v>
      </c>
      <c r="U20" s="62">
        <v>24</v>
      </c>
      <c r="V20" s="62"/>
      <c r="W20" s="62"/>
      <c r="X20" s="86">
        <v>4</v>
      </c>
      <c r="Y20" s="86">
        <v>111</v>
      </c>
      <c r="Z20" s="62">
        <v>30</v>
      </c>
      <c r="AA20" s="62">
        <v>30</v>
      </c>
      <c r="AB20" s="62">
        <v>30</v>
      </c>
      <c r="AC20" s="62">
        <v>30</v>
      </c>
      <c r="AD20" s="62"/>
      <c r="AE20" s="86">
        <v>4</v>
      </c>
      <c r="AF20" s="86">
        <v>120</v>
      </c>
      <c r="AG20" s="86">
        <f t="shared" si="0"/>
        <v>15</v>
      </c>
      <c r="AH20" s="87">
        <f t="shared" si="1"/>
        <v>439</v>
      </c>
    </row>
    <row r="21" spans="1:34" x14ac:dyDescent="0.25">
      <c r="A21" s="4" t="s">
        <v>102</v>
      </c>
      <c r="B21" s="62">
        <v>30</v>
      </c>
      <c r="C21" s="62"/>
      <c r="D21" s="62"/>
      <c r="E21" s="62"/>
      <c r="F21" s="62"/>
      <c r="G21" s="62"/>
      <c r="H21" s="86">
        <v>1</v>
      </c>
      <c r="I21" s="86">
        <v>30</v>
      </c>
      <c r="J21" s="62">
        <v>21</v>
      </c>
      <c r="K21" s="62">
        <v>16</v>
      </c>
      <c r="L21" s="62"/>
      <c r="M21" s="62"/>
      <c r="N21" s="62"/>
      <c r="O21" s="62"/>
      <c r="P21" s="86">
        <v>2</v>
      </c>
      <c r="Q21" s="86">
        <v>37</v>
      </c>
      <c r="R21" s="62">
        <v>26</v>
      </c>
      <c r="S21" s="62"/>
      <c r="T21" s="62"/>
      <c r="U21" s="62"/>
      <c r="V21" s="62"/>
      <c r="W21" s="62"/>
      <c r="X21" s="86">
        <v>1</v>
      </c>
      <c r="Y21" s="86">
        <v>26</v>
      </c>
      <c r="Z21" s="62">
        <v>30</v>
      </c>
      <c r="AA21" s="62"/>
      <c r="AB21" s="62"/>
      <c r="AC21" s="62"/>
      <c r="AD21" s="62"/>
      <c r="AE21" s="86">
        <v>1</v>
      </c>
      <c r="AF21" s="86">
        <v>30</v>
      </c>
      <c r="AG21" s="86">
        <f t="shared" si="0"/>
        <v>5</v>
      </c>
      <c r="AH21" s="87">
        <f t="shared" si="1"/>
        <v>123</v>
      </c>
    </row>
    <row r="22" spans="1:34" s="2" customFormat="1" ht="31.5" x14ac:dyDescent="0.25">
      <c r="A22" s="5" t="s">
        <v>103</v>
      </c>
      <c r="B22" s="61"/>
      <c r="C22" s="61"/>
      <c r="D22" s="61"/>
      <c r="E22" s="61"/>
      <c r="F22" s="61"/>
      <c r="G22" s="61"/>
      <c r="H22" s="58"/>
      <c r="I22" s="58"/>
      <c r="J22" s="61"/>
      <c r="K22" s="61"/>
      <c r="L22" s="61"/>
      <c r="M22" s="61"/>
      <c r="N22" s="61"/>
      <c r="O22" s="61"/>
      <c r="P22" s="58"/>
      <c r="Q22" s="58"/>
      <c r="R22" s="61"/>
      <c r="S22" s="61"/>
      <c r="T22" s="61"/>
      <c r="U22" s="61"/>
      <c r="V22" s="61"/>
      <c r="W22" s="61"/>
      <c r="X22" s="58"/>
      <c r="Y22" s="58"/>
      <c r="Z22" s="61"/>
      <c r="AA22" s="61"/>
      <c r="AB22" s="61"/>
      <c r="AC22" s="61"/>
      <c r="AD22" s="61"/>
      <c r="AE22" s="58"/>
      <c r="AF22" s="58"/>
      <c r="AG22" s="58"/>
      <c r="AH22" s="88"/>
    </row>
    <row r="23" spans="1:34" ht="49.5" customHeight="1" x14ac:dyDescent="0.25">
      <c r="A23" s="5" t="s">
        <v>121</v>
      </c>
      <c r="B23" s="62">
        <v>26</v>
      </c>
      <c r="C23" s="62"/>
      <c r="D23" s="62"/>
      <c r="E23" s="62"/>
      <c r="F23" s="62"/>
      <c r="G23" s="62"/>
      <c r="H23" s="86">
        <v>1</v>
      </c>
      <c r="I23" s="86">
        <v>26</v>
      </c>
      <c r="J23" s="62">
        <v>20</v>
      </c>
      <c r="K23" s="62"/>
      <c r="L23" s="62"/>
      <c r="M23" s="62"/>
      <c r="N23" s="62"/>
      <c r="O23" s="62"/>
      <c r="P23" s="86">
        <v>1</v>
      </c>
      <c r="Q23" s="86">
        <v>20</v>
      </c>
      <c r="R23" s="62">
        <v>29</v>
      </c>
      <c r="S23" s="62"/>
      <c r="T23" s="62"/>
      <c r="U23" s="62"/>
      <c r="V23" s="62"/>
      <c r="W23" s="62"/>
      <c r="X23" s="86">
        <v>1</v>
      </c>
      <c r="Y23" s="86">
        <v>29</v>
      </c>
      <c r="Z23" s="62">
        <v>23</v>
      </c>
      <c r="AA23" s="62"/>
      <c r="AB23" s="62"/>
      <c r="AC23" s="62"/>
      <c r="AD23" s="62"/>
      <c r="AE23" s="86">
        <v>1</v>
      </c>
      <c r="AF23" s="86">
        <v>23</v>
      </c>
      <c r="AG23" s="86">
        <f t="shared" ref="AG23:AH27" si="2">SUM(H23,P23,X23,AE23)</f>
        <v>4</v>
      </c>
      <c r="AH23" s="87">
        <f t="shared" si="2"/>
        <v>98</v>
      </c>
    </row>
    <row r="24" spans="1:34" s="2" customFormat="1" x14ac:dyDescent="0.25">
      <c r="A24" s="5" t="s">
        <v>10</v>
      </c>
      <c r="B24" s="61">
        <v>19</v>
      </c>
      <c r="C24" s="61"/>
      <c r="D24" s="61"/>
      <c r="E24" s="61"/>
      <c r="F24" s="61"/>
      <c r="G24" s="61"/>
      <c r="H24" s="58">
        <v>1</v>
      </c>
      <c r="I24" s="58">
        <v>19</v>
      </c>
      <c r="J24" s="61">
        <v>21</v>
      </c>
      <c r="K24" s="61"/>
      <c r="L24" s="61"/>
      <c r="M24" s="61"/>
      <c r="N24" s="61"/>
      <c r="O24" s="61"/>
      <c r="P24" s="58">
        <v>1</v>
      </c>
      <c r="Q24" s="58">
        <v>21</v>
      </c>
      <c r="R24" s="61">
        <v>9</v>
      </c>
      <c r="S24" s="61"/>
      <c r="T24" s="61"/>
      <c r="U24" s="61"/>
      <c r="V24" s="61"/>
      <c r="W24" s="61"/>
      <c r="X24" s="58">
        <v>1</v>
      </c>
      <c r="Y24" s="58">
        <v>9</v>
      </c>
      <c r="Z24" s="61">
        <v>20</v>
      </c>
      <c r="AA24" s="61"/>
      <c r="AB24" s="61"/>
      <c r="AC24" s="61"/>
      <c r="AD24" s="61"/>
      <c r="AE24" s="58">
        <v>1</v>
      </c>
      <c r="AF24" s="58">
        <v>20</v>
      </c>
      <c r="AG24" s="58">
        <f t="shared" si="2"/>
        <v>4</v>
      </c>
      <c r="AH24" s="88">
        <f t="shared" si="2"/>
        <v>69</v>
      </c>
    </row>
    <row r="25" spans="1:34" ht="50.25" customHeight="1" x14ac:dyDescent="0.25">
      <c r="A25" s="5" t="s">
        <v>119</v>
      </c>
      <c r="B25" s="62">
        <v>12</v>
      </c>
      <c r="C25" s="62"/>
      <c r="D25" s="62"/>
      <c r="E25" s="62"/>
      <c r="F25" s="62"/>
      <c r="G25" s="62"/>
      <c r="H25" s="86">
        <v>1</v>
      </c>
      <c r="I25" s="86">
        <v>12</v>
      </c>
      <c r="J25" s="62">
        <v>18</v>
      </c>
      <c r="K25" s="62"/>
      <c r="L25" s="62"/>
      <c r="M25" s="62"/>
      <c r="N25" s="62"/>
      <c r="O25" s="62"/>
      <c r="P25" s="86">
        <v>1</v>
      </c>
      <c r="Q25" s="86">
        <v>18</v>
      </c>
      <c r="R25" s="62">
        <v>19</v>
      </c>
      <c r="S25" s="62"/>
      <c r="T25" s="62"/>
      <c r="U25" s="62"/>
      <c r="V25" s="62"/>
      <c r="W25" s="62"/>
      <c r="X25" s="86">
        <v>1</v>
      </c>
      <c r="Y25" s="86">
        <v>19</v>
      </c>
      <c r="Z25" s="62">
        <v>14</v>
      </c>
      <c r="AA25" s="62"/>
      <c r="AB25" s="62"/>
      <c r="AC25" s="62"/>
      <c r="AD25" s="62"/>
      <c r="AE25" s="86">
        <v>1</v>
      </c>
      <c r="AF25" s="86">
        <v>14</v>
      </c>
      <c r="AG25" s="86">
        <f t="shared" si="2"/>
        <v>4</v>
      </c>
      <c r="AH25" s="87">
        <f t="shared" si="2"/>
        <v>63</v>
      </c>
    </row>
    <row r="26" spans="1:34" x14ac:dyDescent="0.25">
      <c r="A26" s="4" t="s">
        <v>9</v>
      </c>
      <c r="B26" s="62">
        <v>21</v>
      </c>
      <c r="C26" s="62">
        <v>20</v>
      </c>
      <c r="D26" s="62"/>
      <c r="E26" s="62"/>
      <c r="F26" s="62"/>
      <c r="G26" s="62"/>
      <c r="H26" s="86">
        <v>2</v>
      </c>
      <c r="I26" s="86">
        <v>41</v>
      </c>
      <c r="J26" s="62">
        <v>20</v>
      </c>
      <c r="K26" s="62">
        <v>20</v>
      </c>
      <c r="L26" s="62"/>
      <c r="M26" s="62"/>
      <c r="N26" s="62"/>
      <c r="O26" s="62"/>
      <c r="P26" s="86">
        <v>2</v>
      </c>
      <c r="Q26" s="86">
        <v>40</v>
      </c>
      <c r="R26" s="62">
        <v>24</v>
      </c>
      <c r="S26" s="62">
        <v>24</v>
      </c>
      <c r="T26" s="62"/>
      <c r="U26" s="62"/>
      <c r="V26" s="62"/>
      <c r="W26" s="62"/>
      <c r="X26" s="86">
        <v>2</v>
      </c>
      <c r="Y26" s="86">
        <v>48</v>
      </c>
      <c r="Z26" s="62">
        <v>21</v>
      </c>
      <c r="AA26" s="62">
        <v>21</v>
      </c>
      <c r="AB26" s="62">
        <v>20</v>
      </c>
      <c r="AC26" s="62"/>
      <c r="AD26" s="62"/>
      <c r="AE26" s="86">
        <v>3</v>
      </c>
      <c r="AF26" s="86">
        <v>62</v>
      </c>
      <c r="AG26" s="86">
        <f t="shared" si="2"/>
        <v>9</v>
      </c>
      <c r="AH26" s="87">
        <f t="shared" si="2"/>
        <v>191</v>
      </c>
    </row>
    <row r="27" spans="1:34" x14ac:dyDescent="0.25">
      <c r="A27" s="4" t="s">
        <v>8</v>
      </c>
      <c r="B27" s="62">
        <v>20</v>
      </c>
      <c r="C27" s="62"/>
      <c r="D27" s="62"/>
      <c r="E27" s="62"/>
      <c r="F27" s="62"/>
      <c r="G27" s="62"/>
      <c r="H27" s="86">
        <v>1</v>
      </c>
      <c r="I27" s="86">
        <v>20</v>
      </c>
      <c r="J27" s="62">
        <v>16</v>
      </c>
      <c r="K27" s="62"/>
      <c r="L27" s="62"/>
      <c r="M27" s="62"/>
      <c r="N27" s="62"/>
      <c r="O27" s="62"/>
      <c r="P27" s="86">
        <v>1</v>
      </c>
      <c r="Q27" s="86">
        <v>16</v>
      </c>
      <c r="R27" s="62">
        <v>27</v>
      </c>
      <c r="S27" s="62"/>
      <c r="T27" s="62"/>
      <c r="U27" s="62"/>
      <c r="V27" s="62"/>
      <c r="W27" s="62"/>
      <c r="X27" s="86">
        <v>1</v>
      </c>
      <c r="Y27" s="86">
        <v>27</v>
      </c>
      <c r="Z27" s="62">
        <v>16</v>
      </c>
      <c r="AA27" s="62"/>
      <c r="AB27" s="62"/>
      <c r="AC27" s="62"/>
      <c r="AD27" s="62"/>
      <c r="AE27" s="86">
        <v>1</v>
      </c>
      <c r="AF27" s="86">
        <v>16</v>
      </c>
      <c r="AG27" s="86">
        <f t="shared" si="2"/>
        <v>4</v>
      </c>
      <c r="AH27" s="87">
        <f t="shared" si="2"/>
        <v>79</v>
      </c>
    </row>
    <row r="28" spans="1:34" s="2" customFormat="1" ht="33" customHeight="1" x14ac:dyDescent="0.25">
      <c r="A28" s="5" t="s">
        <v>126</v>
      </c>
      <c r="B28" s="61"/>
      <c r="C28" s="61"/>
      <c r="D28" s="61"/>
      <c r="E28" s="61"/>
      <c r="F28" s="61"/>
      <c r="G28" s="61"/>
      <c r="H28" s="58"/>
      <c r="I28" s="58"/>
      <c r="J28" s="61"/>
      <c r="K28" s="61"/>
      <c r="L28" s="61"/>
      <c r="M28" s="61"/>
      <c r="N28" s="61"/>
      <c r="O28" s="61"/>
      <c r="P28" s="58"/>
      <c r="Q28" s="58"/>
      <c r="R28" s="61"/>
      <c r="S28" s="61"/>
      <c r="T28" s="61"/>
      <c r="U28" s="61"/>
      <c r="V28" s="61"/>
      <c r="W28" s="61"/>
      <c r="X28" s="58"/>
      <c r="Y28" s="58"/>
      <c r="Z28" s="61"/>
      <c r="AA28" s="61"/>
      <c r="AB28" s="61"/>
      <c r="AC28" s="61"/>
      <c r="AD28" s="61"/>
      <c r="AE28" s="58"/>
      <c r="AF28" s="58"/>
      <c r="AG28" s="58"/>
      <c r="AH28" s="88"/>
    </row>
    <row r="29" spans="1:34" ht="16.5" thickBot="1" x14ac:dyDescent="0.3">
      <c r="A29" s="25" t="s">
        <v>0</v>
      </c>
      <c r="B29" s="64">
        <v>10</v>
      </c>
      <c r="C29" s="64"/>
      <c r="D29" s="64"/>
      <c r="E29" s="64"/>
      <c r="F29" s="64"/>
      <c r="G29" s="64"/>
      <c r="H29" s="89">
        <v>1</v>
      </c>
      <c r="I29" s="89">
        <v>10</v>
      </c>
      <c r="J29" s="64">
        <v>11</v>
      </c>
      <c r="K29" s="64"/>
      <c r="L29" s="64"/>
      <c r="M29" s="64"/>
      <c r="N29" s="64"/>
      <c r="O29" s="64"/>
      <c r="P29" s="89">
        <v>1</v>
      </c>
      <c r="Q29" s="89">
        <v>11</v>
      </c>
      <c r="R29" s="64">
        <v>6</v>
      </c>
      <c r="S29" s="64"/>
      <c r="T29" s="64"/>
      <c r="U29" s="64"/>
      <c r="V29" s="64"/>
      <c r="W29" s="64"/>
      <c r="X29" s="89">
        <v>1</v>
      </c>
      <c r="Y29" s="89">
        <v>6</v>
      </c>
      <c r="Z29" s="64">
        <v>10</v>
      </c>
      <c r="AA29" s="64"/>
      <c r="AB29" s="64"/>
      <c r="AC29" s="64"/>
      <c r="AD29" s="64"/>
      <c r="AE29" s="89">
        <v>1</v>
      </c>
      <c r="AF29" s="89">
        <v>10</v>
      </c>
      <c r="AG29" s="89">
        <f>SUM(H29,P29,X29,AE29)</f>
        <v>4</v>
      </c>
      <c r="AH29" s="90">
        <f>SUM(I29,Q29,Y29,AF29)</f>
        <v>37</v>
      </c>
    </row>
    <row r="30" spans="1:34" ht="15.75" customHeight="1" thickBot="1" x14ac:dyDescent="0.3">
      <c r="A30" s="26" t="s">
        <v>63</v>
      </c>
      <c r="B30" s="18">
        <f>SUM(B12:B29)</f>
        <v>395</v>
      </c>
      <c r="C30" s="18">
        <f t="shared" ref="C30:AH30" si="3">SUM(C12:C29)</f>
        <v>223</v>
      </c>
      <c r="D30" s="18">
        <f t="shared" si="3"/>
        <v>197</v>
      </c>
      <c r="E30" s="18">
        <f t="shared" si="3"/>
        <v>58</v>
      </c>
      <c r="F30" s="18"/>
      <c r="G30" s="18">
        <f t="shared" si="3"/>
        <v>29</v>
      </c>
      <c r="H30" s="18">
        <f t="shared" si="3"/>
        <v>35</v>
      </c>
      <c r="I30" s="18">
        <f t="shared" si="3"/>
        <v>931</v>
      </c>
      <c r="J30" s="18">
        <f t="shared" si="3"/>
        <v>382</v>
      </c>
      <c r="K30" s="18">
        <f t="shared" si="3"/>
        <v>239</v>
      </c>
      <c r="L30" s="18">
        <f t="shared" si="3"/>
        <v>162</v>
      </c>
      <c r="M30" s="18">
        <f t="shared" si="3"/>
        <v>88</v>
      </c>
      <c r="N30" s="18">
        <f t="shared" si="3"/>
        <v>28</v>
      </c>
      <c r="O30" s="18">
        <f t="shared" si="3"/>
        <v>29</v>
      </c>
      <c r="P30" s="18">
        <f t="shared" si="3"/>
        <v>36</v>
      </c>
      <c r="Q30" s="18">
        <f t="shared" si="3"/>
        <v>928</v>
      </c>
      <c r="R30" s="18">
        <f t="shared" si="3"/>
        <v>378</v>
      </c>
      <c r="S30" s="18">
        <f t="shared" si="3"/>
        <v>222</v>
      </c>
      <c r="T30" s="18">
        <f t="shared" si="3"/>
        <v>188</v>
      </c>
      <c r="U30" s="18">
        <f t="shared" si="3"/>
        <v>54</v>
      </c>
      <c r="V30" s="18">
        <f t="shared" si="3"/>
        <v>20</v>
      </c>
      <c r="W30" s="18"/>
      <c r="X30" s="18">
        <f t="shared" si="3"/>
        <v>36</v>
      </c>
      <c r="Y30" s="18">
        <f t="shared" si="3"/>
        <v>894</v>
      </c>
      <c r="Z30" s="18">
        <f t="shared" si="3"/>
        <v>400</v>
      </c>
      <c r="AA30" s="18">
        <f t="shared" si="3"/>
        <v>225</v>
      </c>
      <c r="AB30" s="18">
        <f t="shared" si="3"/>
        <v>164</v>
      </c>
      <c r="AC30" s="18">
        <f t="shared" si="3"/>
        <v>91</v>
      </c>
      <c r="AD30" s="18">
        <f t="shared" si="3"/>
        <v>18</v>
      </c>
      <c r="AE30" s="18">
        <f t="shared" si="3"/>
        <v>34</v>
      </c>
      <c r="AF30" s="18">
        <f t="shared" si="3"/>
        <v>898</v>
      </c>
      <c r="AG30" s="18">
        <f t="shared" si="3"/>
        <v>141</v>
      </c>
      <c r="AH30" s="27">
        <f t="shared" si="3"/>
        <v>3651</v>
      </c>
    </row>
    <row r="31" spans="1:34" ht="15.75" customHeight="1" thickBot="1" x14ac:dyDescent="0.3">
      <c r="A31" s="13"/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</row>
    <row r="32" spans="1:34" x14ac:dyDescent="0.25">
      <c r="A32" s="82" t="s">
        <v>127</v>
      </c>
      <c r="B32" s="83"/>
      <c r="C32" s="83"/>
      <c r="D32" s="83"/>
      <c r="E32" s="83"/>
      <c r="F32" s="83"/>
      <c r="G32" s="83"/>
      <c r="H32" s="84"/>
      <c r="I32" s="84"/>
      <c r="J32" s="83"/>
      <c r="K32" s="83"/>
      <c r="L32" s="83"/>
      <c r="M32" s="83"/>
      <c r="N32" s="83"/>
      <c r="O32" s="83"/>
      <c r="P32" s="84"/>
      <c r="Q32" s="84"/>
      <c r="R32" s="83"/>
      <c r="S32" s="83"/>
      <c r="T32" s="83"/>
      <c r="U32" s="83"/>
      <c r="V32" s="83"/>
      <c r="W32" s="83"/>
      <c r="X32" s="84"/>
      <c r="Y32" s="84"/>
      <c r="Z32" s="83"/>
      <c r="AA32" s="83"/>
      <c r="AB32" s="83"/>
      <c r="AC32" s="83"/>
      <c r="AD32" s="83"/>
      <c r="AE32" s="84"/>
      <c r="AF32" s="84"/>
      <c r="AG32" s="83"/>
      <c r="AH32" s="92"/>
    </row>
    <row r="33" spans="1:34" x14ac:dyDescent="0.25">
      <c r="A33" s="4" t="s">
        <v>93</v>
      </c>
      <c r="B33" s="62">
        <v>1</v>
      </c>
      <c r="C33" s="62"/>
      <c r="D33" s="62">
        <v>1</v>
      </c>
      <c r="E33" s="62"/>
      <c r="F33" s="62"/>
      <c r="G33" s="62"/>
      <c r="H33" s="86">
        <v>2</v>
      </c>
      <c r="I33" s="86">
        <v>2</v>
      </c>
      <c r="J33" s="62"/>
      <c r="K33" s="62"/>
      <c r="L33" s="62"/>
      <c r="M33" s="62"/>
      <c r="N33" s="62"/>
      <c r="O33" s="62"/>
      <c r="P33" s="86"/>
      <c r="Q33" s="86"/>
      <c r="R33" s="62"/>
      <c r="S33" s="62"/>
      <c r="T33" s="62"/>
      <c r="U33" s="62"/>
      <c r="V33" s="62"/>
      <c r="W33" s="62"/>
      <c r="X33" s="86"/>
      <c r="Y33" s="86"/>
      <c r="Z33" s="62"/>
      <c r="AA33" s="62"/>
      <c r="AB33" s="62"/>
      <c r="AC33" s="62"/>
      <c r="AD33" s="62"/>
      <c r="AE33" s="86"/>
      <c r="AF33" s="86"/>
      <c r="AG33" s="62"/>
      <c r="AH33" s="63"/>
    </row>
    <row r="34" spans="1:34" x14ac:dyDescent="0.25">
      <c r="A34" s="4" t="s">
        <v>94</v>
      </c>
      <c r="B34" s="62"/>
      <c r="C34" s="62"/>
      <c r="D34" s="62"/>
      <c r="E34" s="62"/>
      <c r="F34" s="62"/>
      <c r="G34" s="62"/>
      <c r="H34" s="86"/>
      <c r="I34" s="86"/>
      <c r="J34" s="62"/>
      <c r="K34" s="62"/>
      <c r="L34" s="62"/>
      <c r="M34" s="62"/>
      <c r="N34" s="62"/>
      <c r="O34" s="62"/>
      <c r="P34" s="86"/>
      <c r="Q34" s="86"/>
      <c r="R34" s="62">
        <v>2</v>
      </c>
      <c r="S34" s="62"/>
      <c r="T34" s="62"/>
      <c r="U34" s="62"/>
      <c r="V34" s="62"/>
      <c r="W34" s="62"/>
      <c r="X34" s="86">
        <v>1</v>
      </c>
      <c r="Y34" s="86">
        <v>2</v>
      </c>
      <c r="Z34" s="62">
        <v>1</v>
      </c>
      <c r="AA34" s="62"/>
      <c r="AB34" s="62"/>
      <c r="AC34" s="62"/>
      <c r="AD34" s="62"/>
      <c r="AE34" s="86">
        <v>1</v>
      </c>
      <c r="AF34" s="86">
        <v>1</v>
      </c>
      <c r="AG34" s="62">
        <v>2</v>
      </c>
      <c r="AH34" s="63">
        <v>3</v>
      </c>
    </row>
    <row r="35" spans="1:34" ht="31.5" x14ac:dyDescent="0.25">
      <c r="A35" s="5" t="s">
        <v>96</v>
      </c>
      <c r="B35" s="62"/>
      <c r="C35" s="62"/>
      <c r="D35" s="62"/>
      <c r="E35" s="62">
        <v>1</v>
      </c>
      <c r="F35" s="62">
        <v>1</v>
      </c>
      <c r="G35" s="62"/>
      <c r="H35" s="86">
        <v>2</v>
      </c>
      <c r="I35" s="86">
        <v>2</v>
      </c>
      <c r="J35" s="62"/>
      <c r="K35" s="62"/>
      <c r="L35" s="62">
        <v>1</v>
      </c>
      <c r="M35" s="62"/>
      <c r="N35" s="62"/>
      <c r="O35" s="62"/>
      <c r="P35" s="86">
        <v>1</v>
      </c>
      <c r="Q35" s="86">
        <v>1</v>
      </c>
      <c r="R35" s="62"/>
      <c r="S35" s="62"/>
      <c r="T35" s="62"/>
      <c r="U35" s="62"/>
      <c r="V35" s="62"/>
      <c r="W35" s="62"/>
      <c r="X35" s="86"/>
      <c r="Y35" s="86"/>
      <c r="Z35" s="62"/>
      <c r="AA35" s="62"/>
      <c r="AB35" s="62"/>
      <c r="AC35" s="62"/>
      <c r="AD35" s="62"/>
      <c r="AE35" s="86"/>
      <c r="AF35" s="86"/>
      <c r="AG35" s="62">
        <v>3</v>
      </c>
      <c r="AH35" s="63">
        <v>3</v>
      </c>
    </row>
    <row r="36" spans="1:34" ht="31.5" x14ac:dyDescent="0.25">
      <c r="A36" s="5" t="s">
        <v>97</v>
      </c>
      <c r="B36" s="62"/>
      <c r="C36" s="62">
        <v>1</v>
      </c>
      <c r="D36" s="62">
        <v>1</v>
      </c>
      <c r="E36" s="62"/>
      <c r="F36" s="62"/>
      <c r="G36" s="62"/>
      <c r="H36" s="86">
        <v>2</v>
      </c>
      <c r="I36" s="86">
        <v>2</v>
      </c>
      <c r="J36" s="62">
        <v>1</v>
      </c>
      <c r="K36" s="62"/>
      <c r="L36" s="62">
        <v>1</v>
      </c>
      <c r="M36" s="62"/>
      <c r="N36" s="62"/>
      <c r="O36" s="62"/>
      <c r="P36" s="86">
        <v>2</v>
      </c>
      <c r="Q36" s="86">
        <v>2</v>
      </c>
      <c r="R36" s="62"/>
      <c r="S36" s="62"/>
      <c r="T36" s="62"/>
      <c r="U36" s="62"/>
      <c r="V36" s="62"/>
      <c r="W36" s="62"/>
      <c r="X36" s="86"/>
      <c r="Y36" s="86"/>
      <c r="Z36" s="62"/>
      <c r="AA36" s="62">
        <v>1</v>
      </c>
      <c r="AB36" s="62"/>
      <c r="AC36" s="62"/>
      <c r="AD36" s="62"/>
      <c r="AE36" s="86">
        <v>1</v>
      </c>
      <c r="AF36" s="86">
        <v>1</v>
      </c>
      <c r="AG36" s="62">
        <v>5</v>
      </c>
      <c r="AH36" s="63">
        <v>5</v>
      </c>
    </row>
    <row r="37" spans="1:34" ht="31.5" x14ac:dyDescent="0.25">
      <c r="A37" s="5" t="s">
        <v>98</v>
      </c>
      <c r="B37" s="62"/>
      <c r="C37" s="62"/>
      <c r="D37" s="62"/>
      <c r="E37" s="62"/>
      <c r="F37" s="62"/>
      <c r="G37" s="62"/>
      <c r="H37" s="86"/>
      <c r="I37" s="86"/>
      <c r="J37" s="62"/>
      <c r="K37" s="62"/>
      <c r="L37" s="62"/>
      <c r="M37" s="62"/>
      <c r="N37" s="62"/>
      <c r="O37" s="62"/>
      <c r="P37" s="86"/>
      <c r="Q37" s="86"/>
      <c r="R37" s="62"/>
      <c r="S37" s="62"/>
      <c r="T37" s="62">
        <v>1</v>
      </c>
      <c r="U37" s="62"/>
      <c r="V37" s="62"/>
      <c r="W37" s="62"/>
      <c r="X37" s="86">
        <v>1</v>
      </c>
      <c r="Y37" s="86">
        <v>1</v>
      </c>
      <c r="Z37" s="62"/>
      <c r="AA37" s="62"/>
      <c r="AB37" s="62"/>
      <c r="AC37" s="62"/>
      <c r="AD37" s="62"/>
      <c r="AE37" s="86"/>
      <c r="AF37" s="86"/>
      <c r="AG37" s="62">
        <v>1</v>
      </c>
      <c r="AH37" s="63">
        <v>1</v>
      </c>
    </row>
    <row r="38" spans="1:34" x14ac:dyDescent="0.25">
      <c r="A38" s="4" t="s">
        <v>99</v>
      </c>
      <c r="B38" s="62"/>
      <c r="C38" s="62"/>
      <c r="D38" s="62"/>
      <c r="E38" s="62"/>
      <c r="F38" s="62"/>
      <c r="G38" s="62"/>
      <c r="H38" s="86"/>
      <c r="I38" s="86"/>
      <c r="J38" s="62">
        <v>1</v>
      </c>
      <c r="K38" s="62"/>
      <c r="L38" s="62"/>
      <c r="M38" s="62"/>
      <c r="N38" s="62"/>
      <c r="O38" s="62"/>
      <c r="P38" s="86">
        <v>1</v>
      </c>
      <c r="Q38" s="86">
        <v>1</v>
      </c>
      <c r="R38" s="62">
        <v>1</v>
      </c>
      <c r="S38" s="62"/>
      <c r="T38" s="62"/>
      <c r="U38" s="62"/>
      <c r="V38" s="62"/>
      <c r="W38" s="62"/>
      <c r="X38" s="86">
        <v>1</v>
      </c>
      <c r="Y38" s="86">
        <v>1</v>
      </c>
      <c r="Z38" s="62">
        <v>1</v>
      </c>
      <c r="AA38" s="62"/>
      <c r="AB38" s="62"/>
      <c r="AC38" s="62"/>
      <c r="AD38" s="62"/>
      <c r="AE38" s="86">
        <v>1</v>
      </c>
      <c r="AF38" s="86">
        <v>1</v>
      </c>
      <c r="AG38" s="62">
        <v>3</v>
      </c>
      <c r="AH38" s="63">
        <v>3</v>
      </c>
    </row>
    <row r="39" spans="1:34" x14ac:dyDescent="0.25">
      <c r="A39" s="4" t="s">
        <v>100</v>
      </c>
      <c r="B39" s="62">
        <v>1</v>
      </c>
      <c r="C39" s="62"/>
      <c r="D39" s="62"/>
      <c r="E39" s="62"/>
      <c r="F39" s="62"/>
      <c r="G39" s="62"/>
      <c r="H39" s="86">
        <v>1</v>
      </c>
      <c r="I39" s="86">
        <v>1</v>
      </c>
      <c r="J39" s="62"/>
      <c r="K39" s="62"/>
      <c r="L39" s="62"/>
      <c r="M39" s="62"/>
      <c r="N39" s="62"/>
      <c r="O39" s="62"/>
      <c r="P39" s="86"/>
      <c r="Q39" s="86"/>
      <c r="R39" s="62"/>
      <c r="S39" s="62"/>
      <c r="T39" s="62"/>
      <c r="U39" s="62"/>
      <c r="V39" s="62"/>
      <c r="W39" s="62"/>
      <c r="X39" s="86"/>
      <c r="Y39" s="86"/>
      <c r="Z39" s="62"/>
      <c r="AA39" s="62"/>
      <c r="AB39" s="62"/>
      <c r="AC39" s="62"/>
      <c r="AD39" s="62"/>
      <c r="AE39" s="86"/>
      <c r="AF39" s="86"/>
      <c r="AG39" s="62">
        <v>1</v>
      </c>
      <c r="AH39" s="63">
        <v>1</v>
      </c>
    </row>
    <row r="40" spans="1:34" x14ac:dyDescent="0.25">
      <c r="A40" s="4" t="s">
        <v>102</v>
      </c>
      <c r="B40" s="62"/>
      <c r="C40" s="62"/>
      <c r="D40" s="62"/>
      <c r="E40" s="62"/>
      <c r="F40" s="62"/>
      <c r="G40" s="62"/>
      <c r="H40" s="86"/>
      <c r="I40" s="86"/>
      <c r="J40" s="62">
        <v>1</v>
      </c>
      <c r="K40" s="62">
        <v>1</v>
      </c>
      <c r="L40" s="62"/>
      <c r="M40" s="62"/>
      <c r="N40" s="62"/>
      <c r="O40" s="62"/>
      <c r="P40" s="86">
        <v>2</v>
      </c>
      <c r="Q40" s="86">
        <v>2</v>
      </c>
      <c r="R40" s="62">
        <v>1</v>
      </c>
      <c r="S40" s="62"/>
      <c r="T40" s="62"/>
      <c r="U40" s="62"/>
      <c r="V40" s="62"/>
      <c r="W40" s="62"/>
      <c r="X40" s="86">
        <v>1</v>
      </c>
      <c r="Y40" s="86">
        <v>1</v>
      </c>
      <c r="Z40" s="62">
        <v>1</v>
      </c>
      <c r="AA40" s="62"/>
      <c r="AB40" s="62"/>
      <c r="AC40" s="62"/>
      <c r="AD40" s="62"/>
      <c r="AE40" s="86">
        <v>1</v>
      </c>
      <c r="AF40" s="86">
        <v>1</v>
      </c>
      <c r="AG40" s="62">
        <v>4</v>
      </c>
      <c r="AH40" s="63">
        <v>4</v>
      </c>
    </row>
    <row r="41" spans="1:34" x14ac:dyDescent="0.25">
      <c r="A41" s="25" t="s">
        <v>9</v>
      </c>
      <c r="B41" s="64">
        <v>1</v>
      </c>
      <c r="C41" s="64"/>
      <c r="D41" s="64"/>
      <c r="E41" s="64"/>
      <c r="F41" s="64"/>
      <c r="G41" s="64"/>
      <c r="H41" s="89">
        <v>1</v>
      </c>
      <c r="I41" s="89">
        <v>1</v>
      </c>
      <c r="J41" s="64"/>
      <c r="K41" s="64"/>
      <c r="L41" s="64"/>
      <c r="M41" s="64"/>
      <c r="N41" s="64"/>
      <c r="O41" s="64"/>
      <c r="P41" s="89"/>
      <c r="Q41" s="89"/>
      <c r="R41" s="64"/>
      <c r="S41" s="64"/>
      <c r="T41" s="64"/>
      <c r="U41" s="64"/>
      <c r="V41" s="64"/>
      <c r="W41" s="64"/>
      <c r="X41" s="89"/>
      <c r="Y41" s="89"/>
      <c r="Z41" s="64"/>
      <c r="AA41" s="64"/>
      <c r="AB41" s="64"/>
      <c r="AC41" s="64"/>
      <c r="AD41" s="64"/>
      <c r="AE41" s="89"/>
      <c r="AF41" s="89"/>
      <c r="AG41" s="64">
        <v>1</v>
      </c>
      <c r="AH41" s="109">
        <v>1</v>
      </c>
    </row>
    <row r="42" spans="1:34" x14ac:dyDescent="0.25">
      <c r="A42" s="25" t="s">
        <v>8</v>
      </c>
      <c r="B42" s="64"/>
      <c r="C42" s="64"/>
      <c r="D42" s="64"/>
      <c r="E42" s="64"/>
      <c r="F42" s="64"/>
      <c r="G42" s="64"/>
      <c r="H42" s="89"/>
      <c r="I42" s="89"/>
      <c r="J42" s="64"/>
      <c r="K42" s="64"/>
      <c r="L42" s="64"/>
      <c r="M42" s="64"/>
      <c r="N42" s="64"/>
      <c r="O42" s="64"/>
      <c r="P42" s="89"/>
      <c r="Q42" s="89"/>
      <c r="R42" s="64">
        <v>3</v>
      </c>
      <c r="S42" s="64"/>
      <c r="T42" s="64"/>
      <c r="U42" s="64"/>
      <c r="V42" s="64"/>
      <c r="W42" s="64"/>
      <c r="X42" s="89">
        <v>1</v>
      </c>
      <c r="Y42" s="89">
        <v>3</v>
      </c>
      <c r="Z42" s="64"/>
      <c r="AA42" s="64"/>
      <c r="AB42" s="64"/>
      <c r="AC42" s="64"/>
      <c r="AD42" s="64"/>
      <c r="AE42" s="89"/>
      <c r="AF42" s="89"/>
      <c r="AG42" s="64">
        <v>1</v>
      </c>
      <c r="AH42" s="109">
        <v>3</v>
      </c>
    </row>
    <row r="43" spans="1:34" ht="19.5" thickBot="1" x14ac:dyDescent="0.3">
      <c r="A43" s="25" t="s">
        <v>0</v>
      </c>
      <c r="B43" s="64"/>
      <c r="C43" s="64"/>
      <c r="D43" s="64"/>
      <c r="E43" s="120"/>
      <c r="F43" s="120"/>
      <c r="G43" s="120"/>
      <c r="H43" s="121"/>
      <c r="I43" s="121"/>
      <c r="J43" s="120">
        <v>2</v>
      </c>
      <c r="K43" s="120"/>
      <c r="L43" s="120"/>
      <c r="M43" s="64"/>
      <c r="N43" s="64"/>
      <c r="O43" s="64"/>
      <c r="P43" s="89">
        <v>1</v>
      </c>
      <c r="Q43" s="89">
        <v>2</v>
      </c>
      <c r="R43" s="64"/>
      <c r="S43" s="64"/>
      <c r="T43" s="64"/>
      <c r="U43" s="64"/>
      <c r="V43" s="64"/>
      <c r="W43" s="64"/>
      <c r="X43" s="89"/>
      <c r="Y43" s="89"/>
      <c r="Z43" s="64"/>
      <c r="AA43" s="64"/>
      <c r="AB43" s="64"/>
      <c r="AC43" s="64"/>
      <c r="AD43" s="64"/>
      <c r="AE43" s="89"/>
      <c r="AF43" s="89"/>
      <c r="AG43" s="64">
        <v>1</v>
      </c>
      <c r="AH43" s="109">
        <v>2</v>
      </c>
    </row>
    <row r="44" spans="1:34" ht="19.5" thickBot="1" x14ac:dyDescent="0.3">
      <c r="A44" s="26" t="s">
        <v>63</v>
      </c>
      <c r="B44" s="18">
        <v>3</v>
      </c>
      <c r="C44" s="18">
        <v>1</v>
      </c>
      <c r="D44" s="18">
        <v>2</v>
      </c>
      <c r="E44" s="122">
        <v>1</v>
      </c>
      <c r="F44" s="122">
        <v>1</v>
      </c>
      <c r="G44" s="122"/>
      <c r="H44" s="122">
        <v>8</v>
      </c>
      <c r="I44" s="122">
        <v>8</v>
      </c>
      <c r="J44" s="122">
        <v>5</v>
      </c>
      <c r="K44" s="122">
        <v>1</v>
      </c>
      <c r="L44" s="122">
        <v>2</v>
      </c>
      <c r="M44" s="18"/>
      <c r="N44" s="18"/>
      <c r="O44" s="18"/>
      <c r="P44" s="18">
        <v>7</v>
      </c>
      <c r="Q44" s="18">
        <v>8</v>
      </c>
      <c r="R44" s="18">
        <v>7</v>
      </c>
      <c r="S44" s="18"/>
      <c r="T44" s="18">
        <v>1</v>
      </c>
      <c r="U44" s="18"/>
      <c r="V44" s="18"/>
      <c r="W44" s="18"/>
      <c r="X44" s="18">
        <v>5</v>
      </c>
      <c r="Y44" s="18">
        <v>8</v>
      </c>
      <c r="Z44" s="18">
        <v>3</v>
      </c>
      <c r="AA44" s="18">
        <v>1</v>
      </c>
      <c r="AB44" s="18"/>
      <c r="AC44" s="18"/>
      <c r="AD44" s="18"/>
      <c r="AE44" s="18">
        <v>4</v>
      </c>
      <c r="AF44" s="18">
        <v>4</v>
      </c>
      <c r="AG44" s="18">
        <v>22</v>
      </c>
      <c r="AH44" s="27">
        <v>26</v>
      </c>
    </row>
    <row r="45" spans="1:34" ht="18.75" x14ac:dyDescent="0.3">
      <c r="A45" s="10"/>
      <c r="B45" s="10"/>
      <c r="C45" s="10"/>
      <c r="D45" s="10"/>
      <c r="E45" s="54"/>
      <c r="F45" s="54"/>
      <c r="G45" s="54"/>
      <c r="H45" s="54"/>
      <c r="I45" s="54"/>
      <c r="J45" s="54"/>
      <c r="K45" s="54"/>
      <c r="L45" s="54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</row>
    <row r="46" spans="1:34" ht="20.25" x14ac:dyDescent="0.3">
      <c r="A46" s="67" t="s">
        <v>66</v>
      </c>
      <c r="AA46" s="67" t="s">
        <v>153</v>
      </c>
    </row>
  </sheetData>
  <mergeCells count="2">
    <mergeCell ref="B8:AH8"/>
    <mergeCell ref="B9:AG9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4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AH43"/>
  <sheetViews>
    <sheetView topLeftCell="A4" zoomScale="80" zoomScaleNormal="80" workbookViewId="0">
      <selection activeCell="AA5" sqref="AA5"/>
    </sheetView>
  </sheetViews>
  <sheetFormatPr defaultRowHeight="15" x14ac:dyDescent="0.25"/>
  <cols>
    <col min="1" max="1" width="34" style="14" customWidth="1"/>
    <col min="2" max="2" width="5" style="14" customWidth="1"/>
    <col min="3" max="3" width="5.140625" style="14" customWidth="1"/>
    <col min="4" max="4" width="5.28515625" style="14" customWidth="1"/>
    <col min="5" max="6" width="4.5703125" style="14" customWidth="1"/>
    <col min="7" max="7" width="7.28515625" style="14" customWidth="1"/>
    <col min="8" max="8" width="7" style="14" customWidth="1"/>
    <col min="9" max="9" width="5.140625" style="14" customWidth="1"/>
    <col min="10" max="11" width="5" style="14" customWidth="1"/>
    <col min="12" max="12" width="4" style="14" customWidth="1"/>
    <col min="13" max="13" width="7.42578125" style="14" customWidth="1"/>
    <col min="14" max="14" width="6.85546875" style="14" customWidth="1"/>
    <col min="15" max="17" width="4.7109375" style="14" customWidth="1"/>
    <col min="18" max="18" width="4.5703125" style="14" customWidth="1"/>
    <col min="19" max="19" width="6.7109375" style="14" customWidth="1"/>
    <col min="20" max="20" width="7" style="14" customWidth="1"/>
    <col min="21" max="21" width="5.42578125" style="14" customWidth="1"/>
    <col min="22" max="22" width="5.28515625" style="14" customWidth="1"/>
    <col min="23" max="24" width="4.5703125" style="14" customWidth="1"/>
    <col min="25" max="25" width="7.5703125" style="14" customWidth="1"/>
    <col min="26" max="26" width="6.85546875" style="14" customWidth="1"/>
    <col min="27" max="30" width="5.140625" style="14" customWidth="1"/>
    <col min="31" max="31" width="8.140625" style="14" customWidth="1"/>
    <col min="32" max="32" width="7.5703125" style="14" customWidth="1"/>
    <col min="33" max="33" width="8.7109375" style="14" customWidth="1"/>
    <col min="34" max="16384" width="9.140625" style="14"/>
  </cols>
  <sheetData>
    <row r="3" spans="1:34" ht="18.75" x14ac:dyDescent="0.3">
      <c r="AA3" s="12" t="s">
        <v>148</v>
      </c>
    </row>
    <row r="4" spans="1:34" ht="18.75" x14ac:dyDescent="0.3">
      <c r="AA4" s="12" t="s">
        <v>65</v>
      </c>
    </row>
    <row r="5" spans="1:34" ht="18.75" x14ac:dyDescent="0.3">
      <c r="AA5" s="12" t="s">
        <v>159</v>
      </c>
    </row>
    <row r="7" spans="1:34" ht="20.25" x14ac:dyDescent="0.3">
      <c r="A7" s="10"/>
      <c r="B7" s="126" t="s">
        <v>149</v>
      </c>
      <c r="C7" s="126"/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126"/>
      <c r="O7" s="126"/>
      <c r="P7" s="126"/>
      <c r="Q7" s="126"/>
      <c r="R7" s="126"/>
      <c r="S7" s="126"/>
      <c r="T7" s="126"/>
      <c r="U7" s="126"/>
      <c r="V7" s="126"/>
      <c r="W7" s="126"/>
      <c r="X7" s="126"/>
      <c r="Y7" s="126"/>
      <c r="Z7" s="126"/>
      <c r="AA7" s="126"/>
      <c r="AB7" s="126"/>
      <c r="AC7" s="126"/>
      <c r="AD7" s="126"/>
      <c r="AE7" s="126"/>
      <c r="AF7" s="126"/>
      <c r="AG7" s="126"/>
      <c r="AH7" s="126"/>
    </row>
    <row r="8" spans="1:34" ht="20.25" x14ac:dyDescent="0.3">
      <c r="A8" s="10"/>
      <c r="B8" s="126" t="s">
        <v>157</v>
      </c>
      <c r="C8" s="126"/>
      <c r="D8" s="126"/>
      <c r="E8" s="126"/>
      <c r="F8" s="126"/>
      <c r="G8" s="126"/>
      <c r="H8" s="126"/>
      <c r="I8" s="126"/>
      <c r="J8" s="126"/>
      <c r="K8" s="126"/>
      <c r="L8" s="126"/>
      <c r="M8" s="126"/>
      <c r="N8" s="126"/>
      <c r="O8" s="126"/>
      <c r="P8" s="126"/>
      <c r="Q8" s="126"/>
      <c r="R8" s="126"/>
      <c r="S8" s="126"/>
      <c r="T8" s="126"/>
      <c r="U8" s="126"/>
      <c r="V8" s="126"/>
      <c r="W8" s="126"/>
      <c r="X8" s="126"/>
      <c r="Y8" s="126"/>
      <c r="Z8" s="126"/>
      <c r="AA8" s="126"/>
      <c r="AB8" s="126"/>
      <c r="AC8" s="126"/>
      <c r="AD8" s="126"/>
      <c r="AE8" s="126"/>
      <c r="AF8" s="126"/>
      <c r="AG8" s="126"/>
      <c r="AH8" s="126"/>
    </row>
    <row r="9" spans="1:34" ht="15.75" x14ac:dyDescent="0.25">
      <c r="A9" s="10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</row>
    <row r="10" spans="1:34" ht="12" customHeight="1" thickBot="1" x14ac:dyDescent="0.3">
      <c r="A10" s="10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</row>
    <row r="11" spans="1:34" ht="44.25" customHeight="1" thickBot="1" x14ac:dyDescent="0.3">
      <c r="A11" s="15" t="s">
        <v>67</v>
      </c>
      <c r="B11" s="71" t="s">
        <v>30</v>
      </c>
      <c r="C11" s="71" t="s">
        <v>31</v>
      </c>
      <c r="D11" s="71" t="s">
        <v>32</v>
      </c>
      <c r="E11" s="71" t="s">
        <v>33</v>
      </c>
      <c r="F11" s="71" t="s">
        <v>34</v>
      </c>
      <c r="G11" s="17" t="s">
        <v>6</v>
      </c>
      <c r="H11" s="17" t="s">
        <v>7</v>
      </c>
      <c r="I11" s="71" t="s">
        <v>35</v>
      </c>
      <c r="J11" s="71" t="s">
        <v>36</v>
      </c>
      <c r="K11" s="71" t="s">
        <v>37</v>
      </c>
      <c r="L11" s="71" t="s">
        <v>38</v>
      </c>
      <c r="M11" s="17" t="s">
        <v>6</v>
      </c>
      <c r="N11" s="17" t="s">
        <v>7</v>
      </c>
      <c r="O11" s="71" t="s">
        <v>39</v>
      </c>
      <c r="P11" s="71" t="s">
        <v>40</v>
      </c>
      <c r="Q11" s="71" t="s">
        <v>41</v>
      </c>
      <c r="R11" s="71" t="s">
        <v>42</v>
      </c>
      <c r="S11" s="17" t="s">
        <v>21</v>
      </c>
      <c r="T11" s="17" t="s">
        <v>7</v>
      </c>
      <c r="U11" s="71" t="s">
        <v>43</v>
      </c>
      <c r="V11" s="71" t="s">
        <v>44</v>
      </c>
      <c r="W11" s="71" t="s">
        <v>45</v>
      </c>
      <c r="X11" s="71" t="s">
        <v>46</v>
      </c>
      <c r="Y11" s="17" t="s">
        <v>6</v>
      </c>
      <c r="Z11" s="17" t="s">
        <v>7</v>
      </c>
      <c r="AA11" s="72" t="s">
        <v>47</v>
      </c>
      <c r="AB11" s="72" t="s">
        <v>48</v>
      </c>
      <c r="AC11" s="72" t="s">
        <v>49</v>
      </c>
      <c r="AD11" s="72" t="s">
        <v>50</v>
      </c>
      <c r="AE11" s="17" t="s">
        <v>6</v>
      </c>
      <c r="AF11" s="17" t="s">
        <v>7</v>
      </c>
      <c r="AG11" s="17" t="s">
        <v>51</v>
      </c>
      <c r="AH11" s="73" t="s">
        <v>52</v>
      </c>
    </row>
    <row r="12" spans="1:34" ht="31.5" x14ac:dyDescent="0.25">
      <c r="A12" s="50" t="s">
        <v>104</v>
      </c>
      <c r="B12" s="83">
        <v>32</v>
      </c>
      <c r="C12" s="83">
        <v>30</v>
      </c>
      <c r="D12" s="83">
        <v>33</v>
      </c>
      <c r="E12" s="83">
        <v>30</v>
      </c>
      <c r="F12" s="83">
        <v>32</v>
      </c>
      <c r="G12" s="84">
        <v>5</v>
      </c>
      <c r="H12" s="84">
        <v>157</v>
      </c>
      <c r="I12" s="83">
        <v>32</v>
      </c>
      <c r="J12" s="83">
        <v>30</v>
      </c>
      <c r="K12" s="83">
        <v>34</v>
      </c>
      <c r="L12" s="83">
        <v>31</v>
      </c>
      <c r="M12" s="84">
        <v>4</v>
      </c>
      <c r="N12" s="84">
        <v>127</v>
      </c>
      <c r="O12" s="83">
        <v>28</v>
      </c>
      <c r="P12" s="83">
        <v>28</v>
      </c>
      <c r="Q12" s="83">
        <v>28</v>
      </c>
      <c r="R12" s="83">
        <v>31</v>
      </c>
      <c r="S12" s="84">
        <v>4</v>
      </c>
      <c r="T12" s="84">
        <v>115</v>
      </c>
      <c r="U12" s="83">
        <v>30</v>
      </c>
      <c r="V12" s="83">
        <v>24</v>
      </c>
      <c r="W12" s="83">
        <v>29</v>
      </c>
      <c r="X12" s="83"/>
      <c r="Y12" s="84">
        <v>3</v>
      </c>
      <c r="Z12" s="84">
        <v>83</v>
      </c>
      <c r="AA12" s="83">
        <v>24</v>
      </c>
      <c r="AB12" s="83">
        <v>29</v>
      </c>
      <c r="AC12" s="83">
        <v>30</v>
      </c>
      <c r="AD12" s="83">
        <v>29</v>
      </c>
      <c r="AE12" s="84">
        <v>4</v>
      </c>
      <c r="AF12" s="84">
        <v>112</v>
      </c>
      <c r="AG12" s="84">
        <f>SUM(G12,M12,S12,Y12,AE12)</f>
        <v>20</v>
      </c>
      <c r="AH12" s="85">
        <f>SUM(H12,N12,T12,Z12,AF12)</f>
        <v>594</v>
      </c>
    </row>
    <row r="13" spans="1:34" ht="15.75" x14ac:dyDescent="0.25">
      <c r="A13" s="51" t="s">
        <v>93</v>
      </c>
      <c r="B13" s="62">
        <v>28</v>
      </c>
      <c r="C13" s="62">
        <v>26</v>
      </c>
      <c r="D13" s="62">
        <v>25</v>
      </c>
      <c r="E13" s="62"/>
      <c r="F13" s="62"/>
      <c r="G13" s="86">
        <v>3</v>
      </c>
      <c r="H13" s="86">
        <v>79</v>
      </c>
      <c r="I13" s="62">
        <v>27</v>
      </c>
      <c r="J13" s="62">
        <v>26</v>
      </c>
      <c r="K13" s="62"/>
      <c r="L13" s="62"/>
      <c r="M13" s="86">
        <v>2</v>
      </c>
      <c r="N13" s="86">
        <v>53</v>
      </c>
      <c r="O13" s="62">
        <v>32</v>
      </c>
      <c r="P13" s="62">
        <v>33</v>
      </c>
      <c r="Q13" s="62"/>
      <c r="R13" s="62"/>
      <c r="S13" s="86">
        <v>2</v>
      </c>
      <c r="T13" s="86">
        <v>65</v>
      </c>
      <c r="U13" s="62">
        <v>27</v>
      </c>
      <c r="V13" s="62">
        <v>26</v>
      </c>
      <c r="W13" s="62"/>
      <c r="X13" s="62"/>
      <c r="Y13" s="86">
        <v>2</v>
      </c>
      <c r="Z13" s="86">
        <v>53</v>
      </c>
      <c r="AA13" s="62">
        <v>26</v>
      </c>
      <c r="AB13" s="62">
        <v>21</v>
      </c>
      <c r="AC13" s="62"/>
      <c r="AD13" s="62"/>
      <c r="AE13" s="86">
        <v>2</v>
      </c>
      <c r="AF13" s="86">
        <v>47</v>
      </c>
      <c r="AG13" s="86">
        <f>SUM(G13,M13,S13,Y13,AE13)</f>
        <v>11</v>
      </c>
      <c r="AH13" s="87">
        <f>SUM(H13,N13,T13,Z13,AF13)</f>
        <v>297</v>
      </c>
    </row>
    <row r="14" spans="1:34" ht="15.75" x14ac:dyDescent="0.25">
      <c r="A14" s="4" t="s">
        <v>94</v>
      </c>
      <c r="B14" s="62">
        <v>25</v>
      </c>
      <c r="C14" s="62">
        <v>21</v>
      </c>
      <c r="D14" s="62"/>
      <c r="E14" s="62"/>
      <c r="F14" s="62"/>
      <c r="G14" s="86">
        <v>2</v>
      </c>
      <c r="H14" s="86">
        <v>46</v>
      </c>
      <c r="I14" s="62">
        <v>33</v>
      </c>
      <c r="J14" s="62"/>
      <c r="K14" s="62"/>
      <c r="L14" s="62"/>
      <c r="M14" s="86">
        <v>1</v>
      </c>
      <c r="N14" s="86">
        <v>33</v>
      </c>
      <c r="O14" s="62">
        <v>19</v>
      </c>
      <c r="P14" s="62">
        <v>17</v>
      </c>
      <c r="Q14" s="62"/>
      <c r="R14" s="62"/>
      <c r="S14" s="86">
        <v>2</v>
      </c>
      <c r="T14" s="86">
        <v>36</v>
      </c>
      <c r="U14" s="62">
        <v>16</v>
      </c>
      <c r="V14" s="62">
        <v>21</v>
      </c>
      <c r="W14" s="62"/>
      <c r="X14" s="62"/>
      <c r="Y14" s="86">
        <v>2</v>
      </c>
      <c r="Z14" s="86">
        <v>37</v>
      </c>
      <c r="AA14" s="62">
        <v>24</v>
      </c>
      <c r="AB14" s="62"/>
      <c r="AC14" s="62"/>
      <c r="AD14" s="62"/>
      <c r="AE14" s="86">
        <v>1</v>
      </c>
      <c r="AF14" s="86">
        <v>24</v>
      </c>
      <c r="AG14" s="86">
        <f>SUM(G14,M14,S14,Y14,AE14)</f>
        <v>8</v>
      </c>
      <c r="AH14" s="87">
        <f t="shared" ref="AH14:AH29" si="0">SUM(H14,N14,T14,Z14,AF14)</f>
        <v>176</v>
      </c>
    </row>
    <row r="15" spans="1:34" ht="31.5" x14ac:dyDescent="0.25">
      <c r="A15" s="5" t="s">
        <v>96</v>
      </c>
      <c r="B15" s="62">
        <v>30</v>
      </c>
      <c r="C15" s="62">
        <v>30</v>
      </c>
      <c r="D15" s="62">
        <v>31</v>
      </c>
      <c r="E15" s="62">
        <v>31</v>
      </c>
      <c r="F15" s="62"/>
      <c r="G15" s="86">
        <v>4</v>
      </c>
      <c r="H15" s="86">
        <v>122</v>
      </c>
      <c r="I15" s="62">
        <v>29</v>
      </c>
      <c r="J15" s="62">
        <v>30</v>
      </c>
      <c r="K15" s="62">
        <v>29</v>
      </c>
      <c r="L15" s="62">
        <v>30</v>
      </c>
      <c r="M15" s="86">
        <v>4</v>
      </c>
      <c r="N15" s="86">
        <v>118</v>
      </c>
      <c r="O15" s="62">
        <v>26</v>
      </c>
      <c r="P15" s="62">
        <v>28</v>
      </c>
      <c r="Q15" s="62">
        <v>30</v>
      </c>
      <c r="R15" s="62">
        <v>27</v>
      </c>
      <c r="S15" s="86">
        <v>4</v>
      </c>
      <c r="T15" s="86">
        <v>111</v>
      </c>
      <c r="U15" s="62">
        <v>28</v>
      </c>
      <c r="V15" s="62">
        <v>30</v>
      </c>
      <c r="W15" s="62">
        <v>25</v>
      </c>
      <c r="X15" s="62">
        <v>21</v>
      </c>
      <c r="Y15" s="86">
        <v>4</v>
      </c>
      <c r="Z15" s="86">
        <v>104</v>
      </c>
      <c r="AA15" s="62">
        <v>26</v>
      </c>
      <c r="AB15" s="62">
        <v>30</v>
      </c>
      <c r="AC15" s="62">
        <v>28</v>
      </c>
      <c r="AD15" s="62">
        <v>17</v>
      </c>
      <c r="AE15" s="86">
        <v>4</v>
      </c>
      <c r="AF15" s="86">
        <v>101</v>
      </c>
      <c r="AG15" s="86">
        <f>SUM(G15,M15,S15,Y15,AE15)</f>
        <v>20</v>
      </c>
      <c r="AH15" s="87">
        <f t="shared" si="0"/>
        <v>556</v>
      </c>
    </row>
    <row r="16" spans="1:34" ht="31.5" x14ac:dyDescent="0.25">
      <c r="A16" s="5" t="s">
        <v>97</v>
      </c>
      <c r="B16" s="62">
        <v>32</v>
      </c>
      <c r="C16" s="62">
        <v>31</v>
      </c>
      <c r="D16" s="62"/>
      <c r="E16" s="62"/>
      <c r="F16" s="62"/>
      <c r="G16" s="86">
        <v>2</v>
      </c>
      <c r="H16" s="86">
        <v>63</v>
      </c>
      <c r="I16" s="62">
        <v>19</v>
      </c>
      <c r="J16" s="62">
        <v>21</v>
      </c>
      <c r="K16" s="62"/>
      <c r="L16" s="62"/>
      <c r="M16" s="86">
        <v>2</v>
      </c>
      <c r="N16" s="86">
        <v>40</v>
      </c>
      <c r="O16" s="62">
        <v>27</v>
      </c>
      <c r="P16" s="62">
        <v>24</v>
      </c>
      <c r="Q16" s="62"/>
      <c r="R16" s="62"/>
      <c r="S16" s="86">
        <v>2</v>
      </c>
      <c r="T16" s="86">
        <v>51</v>
      </c>
      <c r="U16" s="62">
        <v>21</v>
      </c>
      <c r="V16" s="62">
        <v>29</v>
      </c>
      <c r="W16" s="62"/>
      <c r="X16" s="62"/>
      <c r="Y16" s="86">
        <v>2</v>
      </c>
      <c r="Z16" s="86">
        <v>50</v>
      </c>
      <c r="AA16" s="62">
        <v>28</v>
      </c>
      <c r="AB16" s="62">
        <v>30</v>
      </c>
      <c r="AC16" s="62"/>
      <c r="AD16" s="62"/>
      <c r="AE16" s="86">
        <v>2</v>
      </c>
      <c r="AF16" s="86">
        <v>58</v>
      </c>
      <c r="AG16" s="86">
        <f>SUM(G16,M16,S16,Y16,AE16)</f>
        <v>10</v>
      </c>
      <c r="AH16" s="87">
        <f t="shared" si="0"/>
        <v>262</v>
      </c>
    </row>
    <row r="17" spans="1:34" ht="33.75" customHeight="1" x14ac:dyDescent="0.25">
      <c r="A17" s="5" t="s">
        <v>98</v>
      </c>
      <c r="B17" s="62">
        <v>27</v>
      </c>
      <c r="C17" s="62">
        <v>26</v>
      </c>
      <c r="D17" s="62">
        <v>19</v>
      </c>
      <c r="E17" s="62"/>
      <c r="F17" s="62"/>
      <c r="G17" s="86">
        <v>3</v>
      </c>
      <c r="H17" s="86">
        <v>72</v>
      </c>
      <c r="I17" s="62">
        <v>22</v>
      </c>
      <c r="J17" s="62">
        <v>22</v>
      </c>
      <c r="K17" s="62">
        <v>22</v>
      </c>
      <c r="L17" s="62"/>
      <c r="M17" s="86">
        <v>3</v>
      </c>
      <c r="N17" s="86">
        <v>66</v>
      </c>
      <c r="O17" s="62">
        <v>26</v>
      </c>
      <c r="P17" s="62">
        <v>21</v>
      </c>
      <c r="Q17" s="62"/>
      <c r="R17" s="62"/>
      <c r="S17" s="86">
        <v>2</v>
      </c>
      <c r="T17" s="86">
        <v>47</v>
      </c>
      <c r="U17" s="62">
        <v>21</v>
      </c>
      <c r="V17" s="62">
        <v>18</v>
      </c>
      <c r="W17" s="62"/>
      <c r="X17" s="62"/>
      <c r="Y17" s="86">
        <v>2</v>
      </c>
      <c r="Z17" s="86">
        <v>39</v>
      </c>
      <c r="AA17" s="62">
        <v>19</v>
      </c>
      <c r="AB17" s="62">
        <v>21</v>
      </c>
      <c r="AC17" s="62"/>
      <c r="AD17" s="62"/>
      <c r="AE17" s="86">
        <v>2</v>
      </c>
      <c r="AF17" s="86">
        <v>40</v>
      </c>
      <c r="AG17" s="86">
        <f t="shared" ref="AG17:AG29" si="1">SUM(G17,M17,S17,Y17,AE17)</f>
        <v>12</v>
      </c>
      <c r="AH17" s="87">
        <f t="shared" si="0"/>
        <v>264</v>
      </c>
    </row>
    <row r="18" spans="1:34" ht="15.75" x14ac:dyDescent="0.25">
      <c r="A18" s="4" t="s">
        <v>99</v>
      </c>
      <c r="B18" s="62">
        <v>32</v>
      </c>
      <c r="C18" s="62"/>
      <c r="D18" s="62"/>
      <c r="E18" s="62"/>
      <c r="F18" s="62"/>
      <c r="G18" s="86">
        <v>1</v>
      </c>
      <c r="H18" s="86">
        <v>32</v>
      </c>
      <c r="I18" s="62">
        <v>26</v>
      </c>
      <c r="J18" s="62"/>
      <c r="K18" s="62"/>
      <c r="L18" s="62"/>
      <c r="M18" s="86">
        <v>1</v>
      </c>
      <c r="N18" s="86">
        <v>26</v>
      </c>
      <c r="O18" s="62">
        <v>23</v>
      </c>
      <c r="P18" s="62"/>
      <c r="Q18" s="62"/>
      <c r="R18" s="62"/>
      <c r="S18" s="86">
        <v>1</v>
      </c>
      <c r="T18" s="86">
        <v>23</v>
      </c>
      <c r="U18" s="62">
        <v>23</v>
      </c>
      <c r="V18" s="62"/>
      <c r="W18" s="62"/>
      <c r="X18" s="62"/>
      <c r="Y18" s="86">
        <v>1</v>
      </c>
      <c r="Z18" s="86">
        <v>23</v>
      </c>
      <c r="AA18" s="62">
        <v>19</v>
      </c>
      <c r="AB18" s="62"/>
      <c r="AC18" s="62"/>
      <c r="AD18" s="62"/>
      <c r="AE18" s="86">
        <v>1</v>
      </c>
      <c r="AF18" s="86">
        <v>19</v>
      </c>
      <c r="AG18" s="86">
        <f t="shared" si="1"/>
        <v>5</v>
      </c>
      <c r="AH18" s="87">
        <f>SUM(H18,N18,T18,Z18,AF18)</f>
        <v>123</v>
      </c>
    </row>
    <row r="19" spans="1:34" ht="15.75" x14ac:dyDescent="0.25">
      <c r="A19" s="4" t="s">
        <v>100</v>
      </c>
      <c r="B19" s="62">
        <v>28</v>
      </c>
      <c r="C19" s="62">
        <v>30</v>
      </c>
      <c r="D19" s="62">
        <v>30</v>
      </c>
      <c r="E19" s="62"/>
      <c r="F19" s="62"/>
      <c r="G19" s="86">
        <v>3</v>
      </c>
      <c r="H19" s="86">
        <v>88</v>
      </c>
      <c r="I19" s="62">
        <v>29</v>
      </c>
      <c r="J19" s="62">
        <v>30</v>
      </c>
      <c r="K19" s="62">
        <v>30</v>
      </c>
      <c r="L19" s="62"/>
      <c r="M19" s="86">
        <v>3</v>
      </c>
      <c r="N19" s="86">
        <v>89</v>
      </c>
      <c r="O19" s="62">
        <v>27</v>
      </c>
      <c r="P19" s="62">
        <v>29</v>
      </c>
      <c r="Q19" s="62">
        <v>28</v>
      </c>
      <c r="R19" s="62"/>
      <c r="S19" s="86">
        <v>3</v>
      </c>
      <c r="T19" s="86">
        <v>84</v>
      </c>
      <c r="U19" s="62">
        <v>20</v>
      </c>
      <c r="V19" s="62">
        <v>21</v>
      </c>
      <c r="W19" s="62">
        <v>21</v>
      </c>
      <c r="X19" s="62"/>
      <c r="Y19" s="86">
        <v>3</v>
      </c>
      <c r="Z19" s="86">
        <v>62</v>
      </c>
      <c r="AA19" s="62">
        <v>27</v>
      </c>
      <c r="AB19" s="62">
        <v>25</v>
      </c>
      <c r="AC19" s="62">
        <v>28</v>
      </c>
      <c r="AD19" s="62"/>
      <c r="AE19" s="86">
        <v>3</v>
      </c>
      <c r="AF19" s="86">
        <v>80</v>
      </c>
      <c r="AG19" s="86">
        <f t="shared" si="1"/>
        <v>15</v>
      </c>
      <c r="AH19" s="87">
        <f t="shared" si="0"/>
        <v>403</v>
      </c>
    </row>
    <row r="20" spans="1:34" ht="15.75" x14ac:dyDescent="0.25">
      <c r="A20" s="4" t="s">
        <v>101</v>
      </c>
      <c r="B20" s="62">
        <v>28</v>
      </c>
      <c r="C20" s="62">
        <v>30</v>
      </c>
      <c r="D20" s="62">
        <v>29</v>
      </c>
      <c r="E20" s="62"/>
      <c r="F20" s="62"/>
      <c r="G20" s="86">
        <v>3</v>
      </c>
      <c r="H20" s="86">
        <v>87</v>
      </c>
      <c r="I20" s="62">
        <v>26</v>
      </c>
      <c r="J20" s="62">
        <v>28</v>
      </c>
      <c r="K20" s="62">
        <v>29</v>
      </c>
      <c r="L20" s="62">
        <v>29</v>
      </c>
      <c r="M20" s="86">
        <v>4</v>
      </c>
      <c r="N20" s="86">
        <v>112</v>
      </c>
      <c r="O20" s="62">
        <v>30</v>
      </c>
      <c r="P20" s="62">
        <v>30</v>
      </c>
      <c r="Q20" s="62">
        <v>30</v>
      </c>
      <c r="R20" s="62"/>
      <c r="S20" s="86">
        <v>3</v>
      </c>
      <c r="T20" s="86">
        <v>90</v>
      </c>
      <c r="U20" s="62">
        <v>20</v>
      </c>
      <c r="V20" s="62">
        <v>22</v>
      </c>
      <c r="W20" s="62">
        <v>28</v>
      </c>
      <c r="X20" s="62"/>
      <c r="Y20" s="86">
        <v>3</v>
      </c>
      <c r="Z20" s="86">
        <v>70</v>
      </c>
      <c r="AA20" s="62">
        <v>29</v>
      </c>
      <c r="AB20" s="62">
        <v>21</v>
      </c>
      <c r="AC20" s="62">
        <v>21</v>
      </c>
      <c r="AD20" s="62"/>
      <c r="AE20" s="86">
        <v>3</v>
      </c>
      <c r="AF20" s="86">
        <v>71</v>
      </c>
      <c r="AG20" s="86">
        <f t="shared" si="1"/>
        <v>16</v>
      </c>
      <c r="AH20" s="87">
        <f t="shared" si="0"/>
        <v>430</v>
      </c>
    </row>
    <row r="21" spans="1:34" ht="15.75" x14ac:dyDescent="0.25">
      <c r="A21" s="4" t="s">
        <v>102</v>
      </c>
      <c r="B21" s="62">
        <v>26</v>
      </c>
      <c r="C21" s="62"/>
      <c r="D21" s="62"/>
      <c r="E21" s="62"/>
      <c r="F21" s="62"/>
      <c r="G21" s="86">
        <v>1</v>
      </c>
      <c r="H21" s="86">
        <v>26</v>
      </c>
      <c r="I21" s="62">
        <v>17</v>
      </c>
      <c r="J21" s="62">
        <v>18</v>
      </c>
      <c r="K21" s="62"/>
      <c r="L21" s="62"/>
      <c r="M21" s="86">
        <v>2</v>
      </c>
      <c r="N21" s="86">
        <v>35</v>
      </c>
      <c r="O21" s="62">
        <v>20</v>
      </c>
      <c r="P21" s="62">
        <v>17</v>
      </c>
      <c r="Q21" s="62"/>
      <c r="R21" s="62"/>
      <c r="S21" s="86">
        <v>2</v>
      </c>
      <c r="T21" s="86">
        <v>37</v>
      </c>
      <c r="U21" s="62">
        <v>25</v>
      </c>
      <c r="V21" s="62"/>
      <c r="W21" s="62"/>
      <c r="X21" s="62"/>
      <c r="Y21" s="86">
        <v>1</v>
      </c>
      <c r="Z21" s="86">
        <v>25</v>
      </c>
      <c r="AA21" s="62">
        <v>28</v>
      </c>
      <c r="AB21" s="62"/>
      <c r="AC21" s="62"/>
      <c r="AD21" s="62"/>
      <c r="AE21" s="86">
        <v>1</v>
      </c>
      <c r="AF21" s="86">
        <v>28</v>
      </c>
      <c r="AG21" s="86">
        <f t="shared" si="1"/>
        <v>7</v>
      </c>
      <c r="AH21" s="87">
        <f t="shared" si="0"/>
        <v>151</v>
      </c>
    </row>
    <row r="22" spans="1:34" ht="31.5" x14ac:dyDescent="0.25">
      <c r="A22" s="5" t="s">
        <v>103</v>
      </c>
      <c r="B22" s="61">
        <v>30</v>
      </c>
      <c r="C22" s="61">
        <v>30</v>
      </c>
      <c r="D22" s="61"/>
      <c r="E22" s="61"/>
      <c r="F22" s="61"/>
      <c r="G22" s="58">
        <v>2</v>
      </c>
      <c r="H22" s="58">
        <v>60</v>
      </c>
      <c r="I22" s="61">
        <v>29</v>
      </c>
      <c r="J22" s="61">
        <v>29</v>
      </c>
      <c r="K22" s="61"/>
      <c r="L22" s="61"/>
      <c r="M22" s="58">
        <v>2</v>
      </c>
      <c r="N22" s="58">
        <v>58</v>
      </c>
      <c r="O22" s="61">
        <v>35</v>
      </c>
      <c r="P22" s="61">
        <v>35</v>
      </c>
      <c r="Q22" s="61"/>
      <c r="R22" s="61"/>
      <c r="S22" s="58">
        <v>2</v>
      </c>
      <c r="T22" s="58">
        <v>70</v>
      </c>
      <c r="U22" s="61">
        <v>32</v>
      </c>
      <c r="V22" s="61">
        <v>33</v>
      </c>
      <c r="W22" s="61"/>
      <c r="X22" s="61"/>
      <c r="Y22" s="58">
        <v>2</v>
      </c>
      <c r="Z22" s="58">
        <v>65</v>
      </c>
      <c r="AA22" s="61">
        <v>28</v>
      </c>
      <c r="AB22" s="61">
        <v>28</v>
      </c>
      <c r="AC22" s="61"/>
      <c r="AD22" s="61"/>
      <c r="AE22" s="58">
        <v>2</v>
      </c>
      <c r="AF22" s="58">
        <v>56</v>
      </c>
      <c r="AG22" s="86">
        <f t="shared" si="1"/>
        <v>10</v>
      </c>
      <c r="AH22" s="87">
        <f t="shared" si="0"/>
        <v>309</v>
      </c>
    </row>
    <row r="23" spans="1:34" ht="64.5" customHeight="1" x14ac:dyDescent="0.25">
      <c r="A23" s="5" t="s">
        <v>121</v>
      </c>
      <c r="B23" s="62"/>
      <c r="C23" s="62"/>
      <c r="D23" s="62"/>
      <c r="E23" s="62"/>
      <c r="F23" s="62"/>
      <c r="G23" s="86"/>
      <c r="H23" s="86"/>
      <c r="I23" s="62"/>
      <c r="J23" s="62"/>
      <c r="K23" s="62"/>
      <c r="L23" s="62"/>
      <c r="M23" s="86"/>
      <c r="N23" s="86"/>
      <c r="O23" s="62"/>
      <c r="P23" s="62"/>
      <c r="Q23" s="62"/>
      <c r="R23" s="62"/>
      <c r="S23" s="86"/>
      <c r="T23" s="86"/>
      <c r="U23" s="62"/>
      <c r="V23" s="62"/>
      <c r="W23" s="62"/>
      <c r="X23" s="62"/>
      <c r="Y23" s="86"/>
      <c r="Z23" s="86"/>
      <c r="AA23" s="62"/>
      <c r="AB23" s="62"/>
      <c r="AC23" s="62"/>
      <c r="AD23" s="62"/>
      <c r="AE23" s="86"/>
      <c r="AF23" s="86"/>
      <c r="AG23" s="86">
        <f t="shared" si="1"/>
        <v>0</v>
      </c>
      <c r="AH23" s="87">
        <f t="shared" si="0"/>
        <v>0</v>
      </c>
    </row>
    <row r="24" spans="1:34" ht="18.75" customHeight="1" x14ac:dyDescent="0.25">
      <c r="A24" s="5" t="s">
        <v>10</v>
      </c>
      <c r="B24" s="61">
        <v>21</v>
      </c>
      <c r="C24" s="61"/>
      <c r="D24" s="61"/>
      <c r="E24" s="61"/>
      <c r="F24" s="61"/>
      <c r="G24" s="58">
        <v>1</v>
      </c>
      <c r="H24" s="58">
        <v>21</v>
      </c>
      <c r="I24" s="61">
        <v>17</v>
      </c>
      <c r="J24" s="61"/>
      <c r="K24" s="61"/>
      <c r="L24" s="61"/>
      <c r="M24" s="58">
        <v>1</v>
      </c>
      <c r="N24" s="58">
        <v>17</v>
      </c>
      <c r="O24" s="61">
        <v>13</v>
      </c>
      <c r="P24" s="61"/>
      <c r="Q24" s="61"/>
      <c r="R24" s="61"/>
      <c r="S24" s="58">
        <v>1</v>
      </c>
      <c r="T24" s="58">
        <v>13</v>
      </c>
      <c r="U24" s="61">
        <v>14</v>
      </c>
      <c r="V24" s="61"/>
      <c r="W24" s="61"/>
      <c r="X24" s="61"/>
      <c r="Y24" s="58">
        <v>1</v>
      </c>
      <c r="Z24" s="58">
        <v>14</v>
      </c>
      <c r="AA24" s="61">
        <v>14</v>
      </c>
      <c r="AB24" s="61"/>
      <c r="AC24" s="61"/>
      <c r="AD24" s="61"/>
      <c r="AE24" s="58">
        <v>1</v>
      </c>
      <c r="AF24" s="58">
        <v>14</v>
      </c>
      <c r="AG24" s="86">
        <f t="shared" si="1"/>
        <v>5</v>
      </c>
      <c r="AH24" s="87">
        <f t="shared" si="0"/>
        <v>79</v>
      </c>
    </row>
    <row r="25" spans="1:34" ht="63" x14ac:dyDescent="0.25">
      <c r="A25" s="5" t="s">
        <v>119</v>
      </c>
      <c r="B25" s="62">
        <v>19</v>
      </c>
      <c r="C25" s="62"/>
      <c r="D25" s="62"/>
      <c r="E25" s="62"/>
      <c r="F25" s="62"/>
      <c r="G25" s="86">
        <v>1</v>
      </c>
      <c r="H25" s="86">
        <v>19</v>
      </c>
      <c r="I25" s="62">
        <v>13</v>
      </c>
      <c r="J25" s="62"/>
      <c r="K25" s="62"/>
      <c r="L25" s="62"/>
      <c r="M25" s="86">
        <v>1</v>
      </c>
      <c r="N25" s="86">
        <v>13</v>
      </c>
      <c r="O25" s="62">
        <v>12</v>
      </c>
      <c r="P25" s="62"/>
      <c r="Q25" s="62"/>
      <c r="R25" s="62"/>
      <c r="S25" s="86">
        <v>1</v>
      </c>
      <c r="T25" s="86">
        <v>12</v>
      </c>
      <c r="U25" s="62">
        <v>19</v>
      </c>
      <c r="V25" s="62"/>
      <c r="W25" s="62"/>
      <c r="X25" s="62"/>
      <c r="Y25" s="86">
        <v>1</v>
      </c>
      <c r="Z25" s="86">
        <v>19</v>
      </c>
      <c r="AA25" s="62">
        <v>8</v>
      </c>
      <c r="AB25" s="62"/>
      <c r="AC25" s="62"/>
      <c r="AD25" s="62"/>
      <c r="AE25" s="86">
        <v>1</v>
      </c>
      <c r="AF25" s="86">
        <v>8</v>
      </c>
      <c r="AG25" s="86">
        <f t="shared" si="1"/>
        <v>5</v>
      </c>
      <c r="AH25" s="87">
        <f t="shared" si="0"/>
        <v>71</v>
      </c>
    </row>
    <row r="26" spans="1:34" ht="15.75" x14ac:dyDescent="0.25">
      <c r="A26" s="4" t="s">
        <v>9</v>
      </c>
      <c r="B26" s="62">
        <v>21</v>
      </c>
      <c r="C26" s="62">
        <v>22</v>
      </c>
      <c r="D26" s="62"/>
      <c r="E26" s="62"/>
      <c r="F26" s="62"/>
      <c r="G26" s="86">
        <v>2</v>
      </c>
      <c r="H26" s="86">
        <v>43</v>
      </c>
      <c r="I26" s="62">
        <v>18</v>
      </c>
      <c r="J26" s="62">
        <v>20</v>
      </c>
      <c r="K26" s="62"/>
      <c r="L26" s="62"/>
      <c r="M26" s="86">
        <v>2</v>
      </c>
      <c r="N26" s="86">
        <v>38</v>
      </c>
      <c r="O26" s="62">
        <v>22</v>
      </c>
      <c r="P26" s="62">
        <v>21</v>
      </c>
      <c r="Q26" s="62"/>
      <c r="R26" s="62"/>
      <c r="S26" s="86">
        <v>2</v>
      </c>
      <c r="T26" s="86">
        <v>43</v>
      </c>
      <c r="U26" s="62">
        <v>19</v>
      </c>
      <c r="V26" s="62">
        <v>22</v>
      </c>
      <c r="W26" s="62"/>
      <c r="X26" s="62"/>
      <c r="Y26" s="86">
        <v>2</v>
      </c>
      <c r="Z26" s="86">
        <v>41</v>
      </c>
      <c r="AA26" s="62">
        <v>17</v>
      </c>
      <c r="AB26" s="62">
        <v>21</v>
      </c>
      <c r="AC26" s="62"/>
      <c r="AD26" s="62"/>
      <c r="AE26" s="86">
        <v>2</v>
      </c>
      <c r="AF26" s="86">
        <v>38</v>
      </c>
      <c r="AG26" s="86">
        <f t="shared" si="1"/>
        <v>10</v>
      </c>
      <c r="AH26" s="87">
        <f t="shared" si="0"/>
        <v>203</v>
      </c>
    </row>
    <row r="27" spans="1:34" ht="15.75" x14ac:dyDescent="0.25">
      <c r="A27" s="4" t="s">
        <v>8</v>
      </c>
      <c r="B27" s="62">
        <v>19</v>
      </c>
      <c r="C27" s="62"/>
      <c r="D27" s="62"/>
      <c r="E27" s="62"/>
      <c r="F27" s="62"/>
      <c r="G27" s="86">
        <v>1</v>
      </c>
      <c r="H27" s="86">
        <v>19</v>
      </c>
      <c r="I27" s="62">
        <v>15</v>
      </c>
      <c r="J27" s="62"/>
      <c r="K27" s="62"/>
      <c r="L27" s="62"/>
      <c r="M27" s="86">
        <v>1</v>
      </c>
      <c r="N27" s="86">
        <v>15</v>
      </c>
      <c r="O27" s="62">
        <v>10</v>
      </c>
      <c r="P27" s="62"/>
      <c r="Q27" s="62"/>
      <c r="R27" s="62"/>
      <c r="S27" s="86">
        <v>1</v>
      </c>
      <c r="T27" s="86">
        <v>10</v>
      </c>
      <c r="U27" s="62">
        <v>18</v>
      </c>
      <c r="V27" s="62"/>
      <c r="W27" s="62"/>
      <c r="X27" s="62"/>
      <c r="Y27" s="86">
        <v>1</v>
      </c>
      <c r="Z27" s="86">
        <v>18</v>
      </c>
      <c r="AA27" s="62">
        <v>16</v>
      </c>
      <c r="AB27" s="62"/>
      <c r="AC27" s="62"/>
      <c r="AD27" s="62"/>
      <c r="AE27" s="86">
        <v>1</v>
      </c>
      <c r="AF27" s="86">
        <v>16</v>
      </c>
      <c r="AG27" s="86">
        <f t="shared" si="1"/>
        <v>5</v>
      </c>
      <c r="AH27" s="87">
        <f t="shared" si="0"/>
        <v>78</v>
      </c>
    </row>
    <row r="28" spans="1:34" ht="30.75" customHeight="1" x14ac:dyDescent="0.25">
      <c r="A28" s="5" t="s">
        <v>11</v>
      </c>
      <c r="B28" s="61">
        <v>6</v>
      </c>
      <c r="C28" s="61"/>
      <c r="D28" s="61"/>
      <c r="E28" s="61"/>
      <c r="F28" s="61"/>
      <c r="G28" s="58">
        <v>1</v>
      </c>
      <c r="H28" s="58">
        <v>6</v>
      </c>
      <c r="I28" s="61"/>
      <c r="J28" s="61"/>
      <c r="K28" s="61"/>
      <c r="L28" s="61"/>
      <c r="M28" s="58"/>
      <c r="N28" s="58"/>
      <c r="O28" s="61"/>
      <c r="P28" s="61"/>
      <c r="Q28" s="61"/>
      <c r="R28" s="61"/>
      <c r="S28" s="58"/>
      <c r="T28" s="58"/>
      <c r="U28" s="61"/>
      <c r="V28" s="61"/>
      <c r="W28" s="61"/>
      <c r="X28" s="61"/>
      <c r="Y28" s="58"/>
      <c r="Z28" s="58"/>
      <c r="AA28" s="61"/>
      <c r="AB28" s="61"/>
      <c r="AC28" s="61"/>
      <c r="AD28" s="61"/>
      <c r="AE28" s="58"/>
      <c r="AF28" s="58"/>
      <c r="AG28" s="86">
        <f t="shared" si="1"/>
        <v>1</v>
      </c>
      <c r="AH28" s="87">
        <f t="shared" si="0"/>
        <v>6</v>
      </c>
    </row>
    <row r="29" spans="1:34" ht="16.5" thickBot="1" x14ac:dyDescent="0.3">
      <c r="A29" s="25" t="s">
        <v>0</v>
      </c>
      <c r="B29" s="64">
        <v>12</v>
      </c>
      <c r="C29" s="64"/>
      <c r="D29" s="64"/>
      <c r="E29" s="64"/>
      <c r="F29" s="64"/>
      <c r="G29" s="89">
        <v>1</v>
      </c>
      <c r="H29" s="89">
        <v>12</v>
      </c>
      <c r="I29" s="64">
        <v>11</v>
      </c>
      <c r="J29" s="64"/>
      <c r="K29" s="64"/>
      <c r="L29" s="64"/>
      <c r="M29" s="89">
        <v>1</v>
      </c>
      <c r="N29" s="89">
        <v>11</v>
      </c>
      <c r="O29" s="64">
        <v>18</v>
      </c>
      <c r="P29" s="64"/>
      <c r="Q29" s="64"/>
      <c r="R29" s="64"/>
      <c r="S29" s="89">
        <v>1</v>
      </c>
      <c r="T29" s="89">
        <v>18</v>
      </c>
      <c r="U29" s="64">
        <v>12</v>
      </c>
      <c r="V29" s="64"/>
      <c r="W29" s="64"/>
      <c r="X29" s="64"/>
      <c r="Y29" s="89">
        <v>1</v>
      </c>
      <c r="Z29" s="89">
        <v>12</v>
      </c>
      <c r="AA29" s="64">
        <v>7</v>
      </c>
      <c r="AB29" s="64"/>
      <c r="AC29" s="64"/>
      <c r="AD29" s="64"/>
      <c r="AE29" s="89">
        <v>1</v>
      </c>
      <c r="AF29" s="89">
        <v>7</v>
      </c>
      <c r="AG29" s="89">
        <f t="shared" si="1"/>
        <v>5</v>
      </c>
      <c r="AH29" s="90">
        <f t="shared" si="0"/>
        <v>60</v>
      </c>
    </row>
    <row r="30" spans="1:34" ht="19.5" customHeight="1" thickBot="1" x14ac:dyDescent="0.3">
      <c r="A30" s="26" t="s">
        <v>63</v>
      </c>
      <c r="B30" s="18">
        <f>SUM(B12:B29)</f>
        <v>416</v>
      </c>
      <c r="C30" s="18">
        <f t="shared" ref="C30:AH30" si="2">SUM(C12:C29)</f>
        <v>276</v>
      </c>
      <c r="D30" s="18">
        <f t="shared" si="2"/>
        <v>167</v>
      </c>
      <c r="E30" s="18">
        <f t="shared" si="2"/>
        <v>61</v>
      </c>
      <c r="F30" s="18">
        <f t="shared" si="2"/>
        <v>32</v>
      </c>
      <c r="G30" s="18">
        <f t="shared" si="2"/>
        <v>36</v>
      </c>
      <c r="H30" s="18">
        <f t="shared" si="2"/>
        <v>952</v>
      </c>
      <c r="I30" s="18">
        <f t="shared" si="2"/>
        <v>363</v>
      </c>
      <c r="J30" s="18">
        <f t="shared" si="2"/>
        <v>254</v>
      </c>
      <c r="K30" s="18">
        <f t="shared" si="2"/>
        <v>144</v>
      </c>
      <c r="L30" s="18">
        <f t="shared" si="2"/>
        <v>90</v>
      </c>
      <c r="M30" s="18">
        <f t="shared" si="2"/>
        <v>34</v>
      </c>
      <c r="N30" s="18">
        <f t="shared" si="2"/>
        <v>851</v>
      </c>
      <c r="O30" s="18">
        <f t="shared" si="2"/>
        <v>368</v>
      </c>
      <c r="P30" s="18">
        <f t="shared" si="2"/>
        <v>283</v>
      </c>
      <c r="Q30" s="18">
        <f t="shared" si="2"/>
        <v>116</v>
      </c>
      <c r="R30" s="18">
        <f t="shared" si="2"/>
        <v>58</v>
      </c>
      <c r="S30" s="18">
        <f t="shared" si="2"/>
        <v>33</v>
      </c>
      <c r="T30" s="18">
        <f t="shared" si="2"/>
        <v>825</v>
      </c>
      <c r="U30" s="18">
        <f t="shared" si="2"/>
        <v>345</v>
      </c>
      <c r="V30" s="18">
        <f t="shared" si="2"/>
        <v>246</v>
      </c>
      <c r="W30" s="18">
        <f t="shared" si="2"/>
        <v>103</v>
      </c>
      <c r="X30" s="18">
        <f t="shared" si="2"/>
        <v>21</v>
      </c>
      <c r="Y30" s="18">
        <f t="shared" si="2"/>
        <v>31</v>
      </c>
      <c r="Z30" s="18">
        <f t="shared" si="2"/>
        <v>715</v>
      </c>
      <c r="AA30" s="18">
        <f t="shared" si="2"/>
        <v>340</v>
      </c>
      <c r="AB30" s="18">
        <f t="shared" si="2"/>
        <v>226</v>
      </c>
      <c r="AC30" s="18">
        <f t="shared" si="2"/>
        <v>107</v>
      </c>
      <c r="AD30" s="18">
        <f t="shared" si="2"/>
        <v>46</v>
      </c>
      <c r="AE30" s="18">
        <f t="shared" si="2"/>
        <v>31</v>
      </c>
      <c r="AF30" s="18">
        <f t="shared" si="2"/>
        <v>719</v>
      </c>
      <c r="AG30" s="18">
        <f t="shared" si="2"/>
        <v>165</v>
      </c>
      <c r="AH30" s="27">
        <f t="shared" si="2"/>
        <v>4062</v>
      </c>
    </row>
    <row r="31" spans="1:34" ht="16.5" thickBot="1" x14ac:dyDescent="0.3">
      <c r="A31" s="10"/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</row>
    <row r="32" spans="1:34" ht="15.75" x14ac:dyDescent="0.25">
      <c r="A32" s="82" t="s">
        <v>127</v>
      </c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3"/>
      <c r="AE32" s="83"/>
      <c r="AF32" s="83"/>
      <c r="AG32" s="83"/>
      <c r="AH32" s="92"/>
    </row>
    <row r="33" spans="1:34" ht="31.5" x14ac:dyDescent="0.25">
      <c r="A33" s="5" t="s">
        <v>104</v>
      </c>
      <c r="B33" s="62"/>
      <c r="C33" s="62"/>
      <c r="D33" s="62"/>
      <c r="E33" s="62"/>
      <c r="F33" s="62">
        <v>1</v>
      </c>
      <c r="G33" s="62">
        <v>1</v>
      </c>
      <c r="H33" s="62">
        <v>1</v>
      </c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>
        <v>1</v>
      </c>
      <c r="AD33" s="62"/>
      <c r="AE33" s="62">
        <v>1</v>
      </c>
      <c r="AF33" s="62">
        <v>1</v>
      </c>
      <c r="AG33" s="62">
        <v>2</v>
      </c>
      <c r="AH33" s="63">
        <v>2</v>
      </c>
    </row>
    <row r="34" spans="1:34" ht="15.75" x14ac:dyDescent="0.25">
      <c r="A34" s="4" t="s">
        <v>94</v>
      </c>
      <c r="B34" s="62"/>
      <c r="C34" s="62"/>
      <c r="D34" s="62"/>
      <c r="E34" s="62"/>
      <c r="F34" s="62"/>
      <c r="G34" s="62"/>
      <c r="H34" s="62"/>
      <c r="I34" s="62">
        <v>1</v>
      </c>
      <c r="J34" s="62"/>
      <c r="K34" s="62"/>
      <c r="L34" s="62"/>
      <c r="M34" s="62">
        <v>1</v>
      </c>
      <c r="N34" s="62">
        <v>1</v>
      </c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2"/>
      <c r="AE34" s="62"/>
      <c r="AF34" s="62"/>
      <c r="AG34" s="62">
        <v>1</v>
      </c>
      <c r="AH34" s="63">
        <v>1</v>
      </c>
    </row>
    <row r="35" spans="1:34" ht="31.5" x14ac:dyDescent="0.25">
      <c r="A35" s="5" t="s">
        <v>97</v>
      </c>
      <c r="B35" s="62"/>
      <c r="C35" s="62">
        <v>1</v>
      </c>
      <c r="D35" s="62"/>
      <c r="E35" s="62"/>
      <c r="F35" s="62"/>
      <c r="G35" s="62">
        <v>1</v>
      </c>
      <c r="H35" s="62">
        <v>1</v>
      </c>
      <c r="I35" s="62"/>
      <c r="J35" s="62">
        <v>1</v>
      </c>
      <c r="K35" s="62"/>
      <c r="L35" s="62"/>
      <c r="M35" s="62">
        <v>1</v>
      </c>
      <c r="N35" s="62">
        <v>1</v>
      </c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2"/>
      <c r="AE35" s="62"/>
      <c r="AF35" s="62"/>
      <c r="AG35" s="62">
        <v>2</v>
      </c>
      <c r="AH35" s="63">
        <v>2</v>
      </c>
    </row>
    <row r="36" spans="1:34" ht="15.75" x14ac:dyDescent="0.25">
      <c r="A36" s="4" t="s">
        <v>99</v>
      </c>
      <c r="B36" s="62"/>
      <c r="C36" s="62"/>
      <c r="D36" s="62"/>
      <c r="E36" s="62"/>
      <c r="F36" s="62"/>
      <c r="G36" s="62"/>
      <c r="H36" s="62"/>
      <c r="I36" s="62">
        <v>1</v>
      </c>
      <c r="J36" s="62"/>
      <c r="K36" s="62"/>
      <c r="L36" s="62"/>
      <c r="M36" s="62">
        <v>1</v>
      </c>
      <c r="N36" s="62">
        <v>1</v>
      </c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2"/>
      <c r="AE36" s="62"/>
      <c r="AF36" s="62"/>
      <c r="AG36" s="62">
        <v>1</v>
      </c>
      <c r="AH36" s="63">
        <v>1</v>
      </c>
    </row>
    <row r="37" spans="1:34" ht="15.75" x14ac:dyDescent="0.25">
      <c r="A37" s="4" t="s">
        <v>100</v>
      </c>
      <c r="B37" s="62"/>
      <c r="C37" s="62"/>
      <c r="D37" s="62">
        <v>1</v>
      </c>
      <c r="E37" s="62"/>
      <c r="F37" s="62"/>
      <c r="G37" s="62">
        <v>1</v>
      </c>
      <c r="H37" s="62">
        <v>1</v>
      </c>
      <c r="I37" s="62"/>
      <c r="J37" s="62"/>
      <c r="K37" s="62">
        <v>1</v>
      </c>
      <c r="L37" s="62"/>
      <c r="M37" s="62">
        <v>1</v>
      </c>
      <c r="N37" s="62">
        <v>1</v>
      </c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2"/>
      <c r="AE37" s="62"/>
      <c r="AF37" s="62"/>
      <c r="AG37" s="62">
        <v>2</v>
      </c>
      <c r="AH37" s="63">
        <v>2</v>
      </c>
    </row>
    <row r="38" spans="1:34" ht="16.5" thickBot="1" x14ac:dyDescent="0.3">
      <c r="A38" s="25" t="s">
        <v>102</v>
      </c>
      <c r="B38" s="64"/>
      <c r="C38" s="64"/>
      <c r="D38" s="64"/>
      <c r="E38" s="64"/>
      <c r="F38" s="64"/>
      <c r="G38" s="64"/>
      <c r="H38" s="64"/>
      <c r="I38" s="64">
        <v>1</v>
      </c>
      <c r="J38" s="64"/>
      <c r="K38" s="64"/>
      <c r="L38" s="64"/>
      <c r="M38" s="64">
        <v>1</v>
      </c>
      <c r="N38" s="64">
        <v>1</v>
      </c>
      <c r="O38" s="64">
        <v>1</v>
      </c>
      <c r="P38" s="64">
        <v>1</v>
      </c>
      <c r="Q38" s="64"/>
      <c r="R38" s="64"/>
      <c r="S38" s="64">
        <v>2</v>
      </c>
      <c r="T38" s="64">
        <v>2</v>
      </c>
      <c r="U38" s="64"/>
      <c r="V38" s="64"/>
      <c r="W38" s="64"/>
      <c r="X38" s="64"/>
      <c r="Y38" s="64"/>
      <c r="Z38" s="64"/>
      <c r="AA38" s="64"/>
      <c r="AB38" s="64"/>
      <c r="AC38" s="64"/>
      <c r="AD38" s="64"/>
      <c r="AE38" s="64"/>
      <c r="AF38" s="64"/>
      <c r="AG38" s="64">
        <v>3</v>
      </c>
      <c r="AH38" s="109">
        <v>3</v>
      </c>
    </row>
    <row r="39" spans="1:34" ht="16.5" thickBot="1" x14ac:dyDescent="0.3">
      <c r="A39" s="26" t="s">
        <v>63</v>
      </c>
      <c r="B39" s="123"/>
      <c r="C39" s="123">
        <v>1</v>
      </c>
      <c r="D39" s="123">
        <v>1</v>
      </c>
      <c r="E39" s="123"/>
      <c r="F39" s="123">
        <v>1</v>
      </c>
      <c r="G39" s="123">
        <v>3</v>
      </c>
      <c r="H39" s="123">
        <v>3</v>
      </c>
      <c r="I39" s="123">
        <v>3</v>
      </c>
      <c r="J39" s="123">
        <v>1</v>
      </c>
      <c r="K39" s="123">
        <v>1</v>
      </c>
      <c r="L39" s="123"/>
      <c r="M39" s="123">
        <v>5</v>
      </c>
      <c r="N39" s="123">
        <v>5</v>
      </c>
      <c r="O39" s="123">
        <v>1</v>
      </c>
      <c r="P39" s="123">
        <v>1</v>
      </c>
      <c r="Q39" s="123"/>
      <c r="R39" s="123"/>
      <c r="S39" s="123">
        <v>2</v>
      </c>
      <c r="T39" s="123">
        <v>2</v>
      </c>
      <c r="U39" s="123"/>
      <c r="V39" s="123"/>
      <c r="W39" s="123"/>
      <c r="X39" s="123"/>
      <c r="Y39" s="123"/>
      <c r="Z39" s="123"/>
      <c r="AA39" s="123"/>
      <c r="AB39" s="123"/>
      <c r="AC39" s="123">
        <v>1</v>
      </c>
      <c r="AD39" s="123"/>
      <c r="AE39" s="123">
        <v>1</v>
      </c>
      <c r="AF39" s="123">
        <v>1</v>
      </c>
      <c r="AG39" s="123">
        <v>11</v>
      </c>
      <c r="AH39" s="124">
        <v>11</v>
      </c>
    </row>
    <row r="40" spans="1:34" ht="15.75" x14ac:dyDescent="0.2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</row>
    <row r="41" spans="1:34" ht="22.5" x14ac:dyDescent="0.3">
      <c r="A41" s="67" t="s">
        <v>66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7"/>
      <c r="V41" s="1"/>
      <c r="W41" s="1"/>
      <c r="X41" s="10"/>
      <c r="Y41" s="10"/>
      <c r="Z41" s="10"/>
      <c r="AA41" s="66" t="s">
        <v>153</v>
      </c>
      <c r="AB41" s="10"/>
      <c r="AC41" s="10"/>
      <c r="AD41" s="10"/>
      <c r="AE41" s="10"/>
      <c r="AF41" s="10"/>
      <c r="AG41" s="10"/>
      <c r="AH41" s="10"/>
    </row>
    <row r="42" spans="1:34" ht="15.75" x14ac:dyDescent="0.2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</row>
    <row r="43" spans="1:34" ht="15.75" x14ac:dyDescent="0.2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</row>
  </sheetData>
  <mergeCells count="2">
    <mergeCell ref="B7:AH7"/>
    <mergeCell ref="B8:AH8"/>
  </mergeCells>
  <phoneticPr fontId="0" type="noConversion"/>
  <pageMargins left="0.7" right="0.7" top="0.75" bottom="0.75" header="0.3" footer="0.3"/>
  <pageSetup paperSize="9" scale="5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AH41"/>
  <sheetViews>
    <sheetView topLeftCell="A4" zoomScale="85" zoomScaleNormal="85" workbookViewId="0">
      <selection activeCell="S5" sqref="S5"/>
    </sheetView>
  </sheetViews>
  <sheetFormatPr defaultRowHeight="15" x14ac:dyDescent="0.25"/>
  <cols>
    <col min="1" max="1" width="30.140625" customWidth="1"/>
    <col min="2" max="2" width="6.140625" customWidth="1"/>
    <col min="3" max="3" width="5.42578125" customWidth="1"/>
    <col min="4" max="4" width="5.140625" customWidth="1"/>
    <col min="5" max="5" width="7.7109375" customWidth="1"/>
    <col min="6" max="6" width="7.140625" customWidth="1"/>
    <col min="7" max="7" width="5.42578125" customWidth="1"/>
    <col min="8" max="8" width="5.7109375" customWidth="1"/>
    <col min="9" max="9" width="5.42578125" customWidth="1"/>
    <col min="10" max="10" width="7.7109375" customWidth="1"/>
    <col min="11" max="11" width="7.5703125" customWidth="1"/>
    <col min="12" max="12" width="4.5703125" customWidth="1"/>
    <col min="13" max="13" width="7.7109375" customWidth="1"/>
    <col min="14" max="15" width="7.140625" customWidth="1"/>
    <col min="18" max="18" width="8.5703125" customWidth="1"/>
    <col min="19" max="19" width="8.28515625" customWidth="1"/>
    <col min="24" max="24" width="9.7109375" bestFit="1" customWidth="1"/>
  </cols>
  <sheetData>
    <row r="3" spans="1:24" ht="18.75" x14ac:dyDescent="0.3">
      <c r="S3" s="12" t="s">
        <v>148</v>
      </c>
    </row>
    <row r="4" spans="1:24" ht="18.75" x14ac:dyDescent="0.3">
      <c r="S4" s="12" t="s">
        <v>65</v>
      </c>
    </row>
    <row r="5" spans="1:24" ht="18.75" x14ac:dyDescent="0.3">
      <c r="S5" s="12" t="s">
        <v>159</v>
      </c>
    </row>
    <row r="8" spans="1:24" ht="20.25" x14ac:dyDescent="0.3">
      <c r="B8" s="126" t="s">
        <v>149</v>
      </c>
      <c r="C8" s="126"/>
      <c r="D8" s="126"/>
      <c r="E8" s="126"/>
      <c r="F8" s="126"/>
      <c r="G8" s="126"/>
      <c r="H8" s="126"/>
      <c r="I8" s="126"/>
      <c r="J8" s="126"/>
      <c r="K8" s="126"/>
      <c r="L8" s="126"/>
      <c r="M8" s="126"/>
      <c r="N8" s="126"/>
      <c r="O8" s="126"/>
      <c r="P8" s="126"/>
      <c r="Q8" s="126"/>
      <c r="R8" s="126"/>
      <c r="S8" s="126"/>
      <c r="T8" s="126"/>
      <c r="U8" s="126"/>
      <c r="V8" s="126"/>
      <c r="W8" s="126"/>
      <c r="X8" s="126"/>
    </row>
    <row r="9" spans="1:24" ht="21" customHeight="1" x14ac:dyDescent="0.3">
      <c r="B9" s="127" t="s">
        <v>156</v>
      </c>
      <c r="C9" s="127"/>
      <c r="D9" s="127"/>
      <c r="E9" s="127"/>
      <c r="F9" s="127"/>
      <c r="G9" s="127"/>
      <c r="H9" s="127"/>
      <c r="I9" s="127"/>
      <c r="J9" s="127"/>
      <c r="K9" s="127"/>
      <c r="L9" s="127"/>
      <c r="M9" s="127"/>
      <c r="N9" s="127"/>
      <c r="O9" s="127"/>
      <c r="P9" s="127"/>
      <c r="Q9" s="127"/>
      <c r="R9" s="127"/>
      <c r="S9" s="127"/>
      <c r="T9" s="127"/>
      <c r="U9" s="127"/>
      <c r="V9" s="127"/>
      <c r="W9" s="127"/>
      <c r="X9" s="127"/>
    </row>
    <row r="10" spans="1:24" ht="21" customHeight="1" x14ac:dyDescent="0.3"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</row>
    <row r="11" spans="1:24" ht="16.5" thickBot="1" x14ac:dyDescent="0.3">
      <c r="C11" s="13"/>
    </row>
    <row r="12" spans="1:24" s="14" customFormat="1" ht="29.25" customHeight="1" x14ac:dyDescent="0.25">
      <c r="A12" s="139" t="s">
        <v>67</v>
      </c>
      <c r="B12" s="130" t="s">
        <v>53</v>
      </c>
      <c r="C12" s="130" t="s">
        <v>54</v>
      </c>
      <c r="D12" s="130" t="s">
        <v>55</v>
      </c>
      <c r="E12" s="128" t="s">
        <v>6</v>
      </c>
      <c r="F12" s="128" t="s">
        <v>7</v>
      </c>
      <c r="G12" s="130" t="s">
        <v>56</v>
      </c>
      <c r="H12" s="130" t="s">
        <v>57</v>
      </c>
      <c r="I12" s="130" t="s">
        <v>58</v>
      </c>
      <c r="J12" s="128" t="s">
        <v>6</v>
      </c>
      <c r="K12" s="128" t="s">
        <v>7</v>
      </c>
      <c r="L12" s="132">
        <v>12</v>
      </c>
      <c r="M12" s="128" t="s">
        <v>6</v>
      </c>
      <c r="N12" s="128" t="s">
        <v>7</v>
      </c>
      <c r="O12" s="128" t="s">
        <v>59</v>
      </c>
      <c r="P12" s="128" t="s">
        <v>60</v>
      </c>
      <c r="Q12" s="128" t="s">
        <v>61</v>
      </c>
      <c r="R12" s="128" t="s">
        <v>62</v>
      </c>
      <c r="S12" s="137" t="s">
        <v>105</v>
      </c>
      <c r="T12" s="98"/>
      <c r="U12" s="134" t="s">
        <v>70</v>
      </c>
      <c r="V12" s="135"/>
      <c r="W12" s="135"/>
      <c r="X12" s="136"/>
    </row>
    <row r="13" spans="1:24" ht="31.5" customHeight="1" thickBot="1" x14ac:dyDescent="0.3">
      <c r="A13" s="140"/>
      <c r="B13" s="131"/>
      <c r="C13" s="131"/>
      <c r="D13" s="131"/>
      <c r="E13" s="129"/>
      <c r="F13" s="129"/>
      <c r="G13" s="131"/>
      <c r="H13" s="131"/>
      <c r="I13" s="131"/>
      <c r="J13" s="129"/>
      <c r="K13" s="129"/>
      <c r="L13" s="133"/>
      <c r="M13" s="129"/>
      <c r="N13" s="129"/>
      <c r="O13" s="129"/>
      <c r="P13" s="129"/>
      <c r="Q13" s="129"/>
      <c r="R13" s="129"/>
      <c r="S13" s="138"/>
      <c r="T13" s="99"/>
      <c r="U13" s="20" t="s">
        <v>71</v>
      </c>
      <c r="V13" s="21" t="s">
        <v>72</v>
      </c>
      <c r="W13" s="21" t="s">
        <v>146</v>
      </c>
      <c r="X13" s="22" t="s">
        <v>147</v>
      </c>
    </row>
    <row r="14" spans="1:24" ht="31.5" x14ac:dyDescent="0.25">
      <c r="A14" s="52" t="s">
        <v>104</v>
      </c>
      <c r="B14" s="93">
        <v>22</v>
      </c>
      <c r="C14" s="93">
        <v>20</v>
      </c>
      <c r="D14" s="93">
        <v>23</v>
      </c>
      <c r="E14" s="94">
        <v>3</v>
      </c>
      <c r="F14" s="94">
        <v>65</v>
      </c>
      <c r="G14" s="93">
        <v>29</v>
      </c>
      <c r="H14" s="93">
        <v>29</v>
      </c>
      <c r="I14" s="93"/>
      <c r="J14" s="94">
        <v>2</v>
      </c>
      <c r="K14" s="94">
        <v>58</v>
      </c>
      <c r="L14" s="93"/>
      <c r="M14" s="93"/>
      <c r="N14" s="93"/>
      <c r="O14" s="94">
        <f t="shared" ref="O14:P19" si="0">SUM(E14,J14)</f>
        <v>5</v>
      </c>
      <c r="P14" s="94">
        <f t="shared" si="0"/>
        <v>123</v>
      </c>
      <c r="Q14" s="94">
        <f>SUM('1-4'!AG12,'5-9'!AG12,O14)</f>
        <v>44</v>
      </c>
      <c r="R14" s="94">
        <f>SUM('1-4'!AH12,'5-9'!AH12,P14)</f>
        <v>1272</v>
      </c>
      <c r="S14" s="95">
        <v>5</v>
      </c>
      <c r="T14" s="99"/>
      <c r="U14" s="28">
        <f>'1-4'!AH12/'1-4'!AG12</f>
        <v>29.210526315789473</v>
      </c>
      <c r="V14" s="29">
        <f>'5-9'!AH12/'5-9'!AG12</f>
        <v>29.7</v>
      </c>
      <c r="W14" s="29">
        <f>P14/O14</f>
        <v>24.6</v>
      </c>
      <c r="X14" s="68">
        <f>R14/Q14</f>
        <v>28.90909090909091</v>
      </c>
    </row>
    <row r="15" spans="1:24" ht="15.75" x14ac:dyDescent="0.25">
      <c r="A15" s="4" t="s">
        <v>93</v>
      </c>
      <c r="B15" s="62">
        <v>17</v>
      </c>
      <c r="C15" s="62"/>
      <c r="D15" s="62"/>
      <c r="E15" s="86">
        <v>1</v>
      </c>
      <c r="F15" s="86">
        <v>17</v>
      </c>
      <c r="G15" s="62">
        <v>21</v>
      </c>
      <c r="H15" s="62"/>
      <c r="I15" s="62"/>
      <c r="J15" s="86">
        <v>1</v>
      </c>
      <c r="K15" s="86">
        <v>21</v>
      </c>
      <c r="L15" s="62"/>
      <c r="M15" s="62"/>
      <c r="N15" s="62"/>
      <c r="O15" s="86">
        <f t="shared" si="0"/>
        <v>2</v>
      </c>
      <c r="P15" s="86">
        <f t="shared" si="0"/>
        <v>38</v>
      </c>
      <c r="Q15" s="86">
        <f>SUM('1-4'!AG13,'5-9'!AG13,O15)</f>
        <v>23</v>
      </c>
      <c r="R15" s="86">
        <f>SUM('1-4'!AH13,'5-9'!AH13,P15)</f>
        <v>616</v>
      </c>
      <c r="S15" s="96">
        <v>3</v>
      </c>
      <c r="T15" s="99"/>
      <c r="U15" s="28">
        <f>'1-4'!AH13/'1-4'!AG13</f>
        <v>28.1</v>
      </c>
      <c r="V15" s="29">
        <f>'5-9'!AH13/'5-9'!AG13</f>
        <v>27</v>
      </c>
      <c r="W15" s="29">
        <f t="shared" ref="W15:W32" si="1">P15/O15</f>
        <v>19</v>
      </c>
      <c r="X15" s="68">
        <f t="shared" ref="X15:X32" si="2">R15/Q15</f>
        <v>26.782608695652176</v>
      </c>
    </row>
    <row r="16" spans="1:24" ht="15.75" x14ac:dyDescent="0.25">
      <c r="A16" s="4" t="s">
        <v>94</v>
      </c>
      <c r="B16" s="62">
        <v>28</v>
      </c>
      <c r="C16" s="62"/>
      <c r="D16" s="62"/>
      <c r="E16" s="86">
        <v>1</v>
      </c>
      <c r="F16" s="86">
        <v>28</v>
      </c>
      <c r="G16" s="62">
        <v>18</v>
      </c>
      <c r="H16" s="62"/>
      <c r="I16" s="62"/>
      <c r="J16" s="86">
        <v>1</v>
      </c>
      <c r="K16" s="86">
        <v>18</v>
      </c>
      <c r="L16" s="62"/>
      <c r="M16" s="62"/>
      <c r="N16" s="62"/>
      <c r="O16" s="86">
        <f t="shared" si="0"/>
        <v>2</v>
      </c>
      <c r="P16" s="86">
        <f t="shared" si="0"/>
        <v>46</v>
      </c>
      <c r="Q16" s="86">
        <f>SUM('1-4'!AG14,'5-9'!AG14,O16)</f>
        <v>14</v>
      </c>
      <c r="R16" s="86">
        <f>SUM('1-4'!AH14,'5-9'!AH14,P16)</f>
        <v>337</v>
      </c>
      <c r="S16" s="96">
        <v>2</v>
      </c>
      <c r="T16" s="99"/>
      <c r="U16" s="28">
        <f>'1-4'!AH14/'1-4'!AG14</f>
        <v>28.75</v>
      </c>
      <c r="V16" s="29">
        <f>'5-9'!AH14/'5-9'!AG14</f>
        <v>22</v>
      </c>
      <c r="W16" s="29">
        <f t="shared" si="1"/>
        <v>23</v>
      </c>
      <c r="X16" s="68">
        <f t="shared" si="2"/>
        <v>24.071428571428573</v>
      </c>
    </row>
    <row r="17" spans="1:24" ht="31.5" x14ac:dyDescent="0.25">
      <c r="A17" s="5" t="s">
        <v>96</v>
      </c>
      <c r="B17" s="62">
        <v>25</v>
      </c>
      <c r="C17" s="62">
        <v>26</v>
      </c>
      <c r="D17" s="62">
        <v>24</v>
      </c>
      <c r="E17" s="86">
        <v>3</v>
      </c>
      <c r="F17" s="86">
        <v>75</v>
      </c>
      <c r="G17" s="62">
        <v>21</v>
      </c>
      <c r="H17" s="62">
        <v>20</v>
      </c>
      <c r="I17" s="62">
        <v>25</v>
      </c>
      <c r="J17" s="86">
        <v>3</v>
      </c>
      <c r="K17" s="86">
        <v>66</v>
      </c>
      <c r="L17" s="62"/>
      <c r="M17" s="62"/>
      <c r="N17" s="62"/>
      <c r="O17" s="86">
        <f t="shared" si="0"/>
        <v>6</v>
      </c>
      <c r="P17" s="86">
        <f t="shared" si="0"/>
        <v>141</v>
      </c>
      <c r="Q17" s="86">
        <f>SUM('1-4'!AG15,'5-9'!AG15,O17)</f>
        <v>45</v>
      </c>
      <c r="R17" s="86">
        <f>SUM('1-4'!AH15,'5-9'!AH15,P17)</f>
        <v>1255</v>
      </c>
      <c r="S17" s="96">
        <v>5</v>
      </c>
      <c r="T17" s="99"/>
      <c r="U17" s="28">
        <f>'1-4'!AH15/'1-4'!AG15</f>
        <v>29.368421052631579</v>
      </c>
      <c r="V17" s="29">
        <f>'5-9'!AH15/'5-9'!AG15</f>
        <v>27.8</v>
      </c>
      <c r="W17" s="29">
        <f t="shared" si="1"/>
        <v>23.5</v>
      </c>
      <c r="X17" s="68">
        <f t="shared" si="2"/>
        <v>27.888888888888889</v>
      </c>
    </row>
    <row r="18" spans="1:24" ht="31.5" x14ac:dyDescent="0.25">
      <c r="A18" s="5" t="s">
        <v>97</v>
      </c>
      <c r="B18" s="62">
        <v>23</v>
      </c>
      <c r="C18" s="62"/>
      <c r="D18" s="62"/>
      <c r="E18" s="86">
        <v>1</v>
      </c>
      <c r="F18" s="86">
        <v>23</v>
      </c>
      <c r="G18" s="62">
        <v>17</v>
      </c>
      <c r="H18" s="62">
        <v>14</v>
      </c>
      <c r="I18" s="62"/>
      <c r="J18" s="86">
        <v>2</v>
      </c>
      <c r="K18" s="86">
        <v>31</v>
      </c>
      <c r="L18" s="62"/>
      <c r="M18" s="62"/>
      <c r="N18" s="62"/>
      <c r="O18" s="86">
        <f t="shared" si="0"/>
        <v>3</v>
      </c>
      <c r="P18" s="86">
        <f t="shared" si="0"/>
        <v>54</v>
      </c>
      <c r="Q18" s="86">
        <f>SUM('1-4'!AG16,'5-9'!AG16,O18)</f>
        <v>25</v>
      </c>
      <c r="R18" s="86">
        <f>SUM('1-4'!AH16,'5-9'!AH16,P18)</f>
        <v>633</v>
      </c>
      <c r="S18" s="96">
        <v>4</v>
      </c>
      <c r="T18" s="99"/>
      <c r="U18" s="28">
        <f>'1-4'!AH16/'1-4'!AG16</f>
        <v>26.416666666666668</v>
      </c>
      <c r="V18" s="29">
        <f>'5-9'!AH16/'5-9'!AG16</f>
        <v>26.2</v>
      </c>
      <c r="W18" s="29">
        <f t="shared" si="1"/>
        <v>18</v>
      </c>
      <c r="X18" s="68">
        <f t="shared" si="2"/>
        <v>25.32</v>
      </c>
    </row>
    <row r="19" spans="1:24" ht="47.25" x14ac:dyDescent="0.25">
      <c r="A19" s="5" t="s">
        <v>98</v>
      </c>
      <c r="B19" s="62">
        <v>31</v>
      </c>
      <c r="C19" s="62"/>
      <c r="D19" s="62"/>
      <c r="E19" s="86">
        <v>1</v>
      </c>
      <c r="F19" s="86">
        <v>31</v>
      </c>
      <c r="G19" s="62">
        <v>25</v>
      </c>
      <c r="H19" s="62"/>
      <c r="I19" s="62"/>
      <c r="J19" s="86">
        <v>1</v>
      </c>
      <c r="K19" s="86">
        <v>25</v>
      </c>
      <c r="L19" s="62"/>
      <c r="M19" s="62"/>
      <c r="N19" s="62"/>
      <c r="O19" s="86">
        <f t="shared" si="0"/>
        <v>2</v>
      </c>
      <c r="P19" s="86">
        <f t="shared" si="0"/>
        <v>56</v>
      </c>
      <c r="Q19" s="86">
        <f>SUM('1-4'!AG17,'5-9'!AG17,O19)</f>
        <v>25</v>
      </c>
      <c r="R19" s="86">
        <f>SUM('1-4'!AH17,'5-9'!AH17,P19)</f>
        <v>600</v>
      </c>
      <c r="S19" s="96">
        <v>4</v>
      </c>
      <c r="T19" s="99"/>
      <c r="U19" s="28">
        <f>'1-4'!AH17/'1-4'!AG17</f>
        <v>25.454545454545453</v>
      </c>
      <c r="V19" s="29">
        <f>'5-9'!AH17/'5-9'!AG17</f>
        <v>22</v>
      </c>
      <c r="W19" s="29">
        <f t="shared" si="1"/>
        <v>28</v>
      </c>
      <c r="X19" s="68">
        <f t="shared" si="2"/>
        <v>24</v>
      </c>
    </row>
    <row r="20" spans="1:24" ht="15.75" x14ac:dyDescent="0.25">
      <c r="A20" s="4" t="s">
        <v>99</v>
      </c>
      <c r="B20" s="62"/>
      <c r="C20" s="62"/>
      <c r="D20" s="62"/>
      <c r="E20" s="86"/>
      <c r="F20" s="86"/>
      <c r="G20" s="62"/>
      <c r="H20" s="62"/>
      <c r="I20" s="62"/>
      <c r="J20" s="86"/>
      <c r="K20" s="86"/>
      <c r="L20" s="62"/>
      <c r="M20" s="62"/>
      <c r="N20" s="62"/>
      <c r="O20" s="86"/>
      <c r="P20" s="86"/>
      <c r="Q20" s="86">
        <f>SUM('1-4'!AG18,'5-9'!AG18,O20)</f>
        <v>10</v>
      </c>
      <c r="R20" s="86">
        <f>SUM('1-4'!AH18,'5-9'!AH18,P20)</f>
        <v>242</v>
      </c>
      <c r="S20" s="96">
        <v>3</v>
      </c>
      <c r="T20" s="99"/>
      <c r="U20" s="28">
        <f>'1-4'!AH18/'1-4'!AG18</f>
        <v>23.8</v>
      </c>
      <c r="V20" s="29">
        <f>'5-9'!AH18/'5-9'!AG18</f>
        <v>24.6</v>
      </c>
      <c r="W20" s="29"/>
      <c r="X20" s="68">
        <f t="shared" si="2"/>
        <v>24.2</v>
      </c>
    </row>
    <row r="21" spans="1:24" ht="15.75" x14ac:dyDescent="0.25">
      <c r="A21" s="4" t="s">
        <v>100</v>
      </c>
      <c r="B21" s="62">
        <v>18</v>
      </c>
      <c r="C21" s="62">
        <v>16</v>
      </c>
      <c r="D21" s="62"/>
      <c r="E21" s="86">
        <v>2</v>
      </c>
      <c r="F21" s="86">
        <v>34</v>
      </c>
      <c r="G21" s="62">
        <v>21</v>
      </c>
      <c r="H21" s="62">
        <v>25</v>
      </c>
      <c r="I21" s="62"/>
      <c r="J21" s="86">
        <v>2</v>
      </c>
      <c r="K21" s="86">
        <v>46</v>
      </c>
      <c r="L21" s="62"/>
      <c r="M21" s="62"/>
      <c r="N21" s="62"/>
      <c r="O21" s="86">
        <f>SUM(E21,J21)</f>
        <v>4</v>
      </c>
      <c r="P21" s="86">
        <f>SUM(F21,K21)</f>
        <v>80</v>
      </c>
      <c r="Q21" s="86">
        <f>SUM('1-4'!AG19,'5-9'!AG19,O21)</f>
        <v>31</v>
      </c>
      <c r="R21" s="86">
        <f>SUM('1-4'!AH19,'5-9'!AH19,P21)</f>
        <v>810</v>
      </c>
      <c r="S21" s="96">
        <v>4</v>
      </c>
      <c r="T21" s="99"/>
      <c r="U21" s="28">
        <f>'1-4'!AH19/'1-4'!AG19</f>
        <v>27.25</v>
      </c>
      <c r="V21" s="29">
        <f>'5-9'!AH19/'5-9'!AG19</f>
        <v>26.866666666666667</v>
      </c>
      <c r="W21" s="29">
        <f t="shared" si="1"/>
        <v>20</v>
      </c>
      <c r="X21" s="68">
        <f t="shared" si="2"/>
        <v>26.129032258064516</v>
      </c>
    </row>
    <row r="22" spans="1:24" ht="15.75" x14ac:dyDescent="0.25">
      <c r="A22" s="4" t="s">
        <v>101</v>
      </c>
      <c r="B22" s="62">
        <v>23</v>
      </c>
      <c r="C22" s="62">
        <v>26</v>
      </c>
      <c r="D22" s="62"/>
      <c r="E22" s="86">
        <v>2</v>
      </c>
      <c r="F22" s="86">
        <v>49</v>
      </c>
      <c r="G22" s="62">
        <v>16</v>
      </c>
      <c r="H22" s="62">
        <v>16</v>
      </c>
      <c r="I22" s="62"/>
      <c r="J22" s="86">
        <v>2</v>
      </c>
      <c r="K22" s="86">
        <v>32</v>
      </c>
      <c r="L22" s="62"/>
      <c r="M22" s="62"/>
      <c r="N22" s="62"/>
      <c r="O22" s="86">
        <f>SUM(E22,J22)</f>
        <v>4</v>
      </c>
      <c r="P22" s="86">
        <f>SUM(F22,K22)</f>
        <v>81</v>
      </c>
      <c r="Q22" s="86">
        <f>SUM('1-4'!AG20,'5-9'!AG20,O22)</f>
        <v>35</v>
      </c>
      <c r="R22" s="86">
        <f>SUM('1-4'!AH20,'5-9'!AH20,P22)</f>
        <v>950</v>
      </c>
      <c r="S22" s="96">
        <v>6</v>
      </c>
      <c r="T22" s="99"/>
      <c r="U22" s="28">
        <f>'1-4'!AH20/'1-4'!AG20</f>
        <v>29.266666666666666</v>
      </c>
      <c r="V22" s="29">
        <f>'5-9'!AH20/'5-9'!AG20</f>
        <v>26.875</v>
      </c>
      <c r="W22" s="29">
        <f t="shared" si="1"/>
        <v>20.25</v>
      </c>
      <c r="X22" s="68">
        <f t="shared" si="2"/>
        <v>27.142857142857142</v>
      </c>
    </row>
    <row r="23" spans="1:24" ht="15.75" x14ac:dyDescent="0.25">
      <c r="A23" s="4" t="s">
        <v>102</v>
      </c>
      <c r="B23" s="62"/>
      <c r="C23" s="62"/>
      <c r="D23" s="62"/>
      <c r="E23" s="86"/>
      <c r="F23" s="86"/>
      <c r="G23" s="62"/>
      <c r="H23" s="62"/>
      <c r="I23" s="62"/>
      <c r="J23" s="86"/>
      <c r="K23" s="86"/>
      <c r="L23" s="62"/>
      <c r="M23" s="62"/>
      <c r="N23" s="62"/>
      <c r="O23" s="86"/>
      <c r="P23" s="86"/>
      <c r="Q23" s="86">
        <f>SUM('1-4'!AG21,'5-9'!AG21,O23)</f>
        <v>12</v>
      </c>
      <c r="R23" s="86">
        <f>SUM('1-4'!AH21,'5-9'!AH21,P23)</f>
        <v>274</v>
      </c>
      <c r="S23" s="96">
        <v>2</v>
      </c>
      <c r="T23" s="99"/>
      <c r="U23" s="28">
        <f>'1-4'!AH21/'1-4'!AG21</f>
        <v>24.6</v>
      </c>
      <c r="V23" s="29">
        <f>'5-9'!AH21/'5-9'!AG21</f>
        <v>21.571428571428573</v>
      </c>
      <c r="W23" s="29"/>
      <c r="X23" s="68">
        <f t="shared" si="2"/>
        <v>22.833333333333332</v>
      </c>
    </row>
    <row r="24" spans="1:24" ht="31.5" x14ac:dyDescent="0.25">
      <c r="A24" s="5" t="s">
        <v>103</v>
      </c>
      <c r="B24" s="61">
        <v>31</v>
      </c>
      <c r="C24" s="61">
        <v>29</v>
      </c>
      <c r="D24" s="61"/>
      <c r="E24" s="58">
        <v>2</v>
      </c>
      <c r="F24" s="58">
        <v>60</v>
      </c>
      <c r="G24" s="61">
        <v>22</v>
      </c>
      <c r="H24" s="61">
        <v>28</v>
      </c>
      <c r="I24" s="61"/>
      <c r="J24" s="58">
        <v>2</v>
      </c>
      <c r="K24" s="58">
        <v>50</v>
      </c>
      <c r="L24" s="61"/>
      <c r="M24" s="61"/>
      <c r="N24" s="61"/>
      <c r="O24" s="86">
        <f>SUM(E24,J24)</f>
        <v>4</v>
      </c>
      <c r="P24" s="86">
        <f>SUM(F24,K24)</f>
        <v>110</v>
      </c>
      <c r="Q24" s="86">
        <f>SUM('1-4'!AG22,'5-9'!AG22,O24)</f>
        <v>14</v>
      </c>
      <c r="R24" s="86">
        <f>SUM('1-4'!AH22,'5-9'!AH22,P24)</f>
        <v>419</v>
      </c>
      <c r="S24" s="96"/>
      <c r="T24" s="99"/>
      <c r="U24" s="28"/>
      <c r="V24" s="29">
        <f>'5-9'!AH22/'5-9'!AG22</f>
        <v>30.9</v>
      </c>
      <c r="W24" s="29">
        <f t="shared" si="1"/>
        <v>27.5</v>
      </c>
      <c r="X24" s="68">
        <f t="shared" si="2"/>
        <v>29.928571428571427</v>
      </c>
    </row>
    <row r="25" spans="1:24" ht="78.75" x14ac:dyDescent="0.25">
      <c r="A25" s="5" t="s">
        <v>121</v>
      </c>
      <c r="B25" s="62"/>
      <c r="C25" s="62"/>
      <c r="D25" s="62"/>
      <c r="E25" s="86"/>
      <c r="F25" s="86"/>
      <c r="G25" s="62"/>
      <c r="H25" s="62"/>
      <c r="I25" s="62"/>
      <c r="J25" s="86"/>
      <c r="K25" s="86"/>
      <c r="L25" s="62"/>
      <c r="M25" s="62"/>
      <c r="N25" s="62"/>
      <c r="O25" s="86"/>
      <c r="P25" s="86"/>
      <c r="Q25" s="86">
        <f>SUM('1-4'!AG23,'5-9'!AG23,O25)</f>
        <v>4</v>
      </c>
      <c r="R25" s="86">
        <f>SUM('1-4'!AH23,'5-9'!AH23,P25)</f>
        <v>98</v>
      </c>
      <c r="S25" s="96">
        <v>1.5</v>
      </c>
      <c r="T25" s="99"/>
      <c r="U25" s="28">
        <f>'1-4'!AH23/'1-4'!AG23</f>
        <v>24.5</v>
      </c>
      <c r="V25" s="29"/>
      <c r="W25" s="29"/>
      <c r="X25" s="68">
        <f t="shared" si="2"/>
        <v>24.5</v>
      </c>
    </row>
    <row r="26" spans="1:24" ht="18.75" customHeight="1" x14ac:dyDescent="0.25">
      <c r="A26" s="5" t="s">
        <v>10</v>
      </c>
      <c r="B26" s="61">
        <v>6</v>
      </c>
      <c r="C26" s="61"/>
      <c r="D26" s="61"/>
      <c r="E26" s="58">
        <v>1</v>
      </c>
      <c r="F26" s="58">
        <v>6</v>
      </c>
      <c r="G26" s="61">
        <v>11</v>
      </c>
      <c r="H26" s="61"/>
      <c r="I26" s="61"/>
      <c r="J26" s="58">
        <v>1</v>
      </c>
      <c r="K26" s="58">
        <v>11</v>
      </c>
      <c r="L26" s="61"/>
      <c r="M26" s="61"/>
      <c r="N26" s="61"/>
      <c r="O26" s="86">
        <f>SUM(E26,J26)</f>
        <v>2</v>
      </c>
      <c r="P26" s="86">
        <f>SUM(F26,K26)</f>
        <v>17</v>
      </c>
      <c r="Q26" s="86">
        <f>SUM('1-4'!AG24,'5-9'!AG24,O26)</f>
        <v>11</v>
      </c>
      <c r="R26" s="86">
        <f>SUM('1-4'!AH24,'5-9'!AH24,P26)</f>
        <v>165</v>
      </c>
      <c r="S26" s="96">
        <v>0.75</v>
      </c>
      <c r="T26" s="99"/>
      <c r="U26" s="28">
        <f>'1-4'!AH24/'1-4'!AG24</f>
        <v>17.25</v>
      </c>
      <c r="V26" s="29">
        <f>'5-9'!AH24/'5-9'!AG24</f>
        <v>15.8</v>
      </c>
      <c r="W26" s="29">
        <f t="shared" si="1"/>
        <v>8.5</v>
      </c>
      <c r="X26" s="68">
        <f t="shared" si="2"/>
        <v>15</v>
      </c>
    </row>
    <row r="27" spans="1:24" ht="63" x14ac:dyDescent="0.25">
      <c r="A27" s="5" t="s">
        <v>120</v>
      </c>
      <c r="B27" s="62"/>
      <c r="C27" s="62"/>
      <c r="D27" s="62"/>
      <c r="E27" s="86"/>
      <c r="F27" s="86"/>
      <c r="G27" s="62"/>
      <c r="H27" s="62"/>
      <c r="I27" s="62"/>
      <c r="J27" s="86"/>
      <c r="K27" s="86"/>
      <c r="L27" s="62"/>
      <c r="M27" s="62"/>
      <c r="N27" s="62"/>
      <c r="O27" s="86"/>
      <c r="P27" s="86"/>
      <c r="Q27" s="86">
        <f>SUM('1-4'!AG25,'5-9'!AG25,O27)</f>
        <v>9</v>
      </c>
      <c r="R27" s="86">
        <f>SUM('1-4'!AH25,'5-9'!AH25,P27)</f>
        <v>134</v>
      </c>
      <c r="S27" s="96">
        <v>1</v>
      </c>
      <c r="T27" s="99"/>
      <c r="U27" s="28">
        <f>'1-4'!AH25/'1-4'!AG25</f>
        <v>15.75</v>
      </c>
      <c r="V27" s="29">
        <f>'5-9'!AH25/'5-9'!AG25</f>
        <v>14.2</v>
      </c>
      <c r="W27" s="29"/>
      <c r="X27" s="68">
        <f t="shared" si="2"/>
        <v>14.888888888888889</v>
      </c>
    </row>
    <row r="28" spans="1:24" ht="15.75" x14ac:dyDescent="0.25">
      <c r="A28" s="4" t="s">
        <v>9</v>
      </c>
      <c r="B28" s="62">
        <v>31</v>
      </c>
      <c r="C28" s="62"/>
      <c r="D28" s="62"/>
      <c r="E28" s="86">
        <v>1</v>
      </c>
      <c r="F28" s="86">
        <v>31</v>
      </c>
      <c r="G28" s="62">
        <v>20</v>
      </c>
      <c r="H28" s="62"/>
      <c r="I28" s="62"/>
      <c r="J28" s="86">
        <v>1</v>
      </c>
      <c r="K28" s="86">
        <v>20</v>
      </c>
      <c r="L28" s="62"/>
      <c r="M28" s="62"/>
      <c r="N28" s="62"/>
      <c r="O28" s="86">
        <f>SUM(E28,J28)</f>
        <v>2</v>
      </c>
      <c r="P28" s="86">
        <f>SUM(F28,K28)</f>
        <v>51</v>
      </c>
      <c r="Q28" s="86">
        <f>SUM('1-4'!AG26,'5-9'!AG26,O28)</f>
        <v>21</v>
      </c>
      <c r="R28" s="86">
        <f>SUM('1-4'!AH26,'5-9'!AH26,P28)</f>
        <v>445</v>
      </c>
      <c r="S28" s="96">
        <v>1</v>
      </c>
      <c r="T28" s="99"/>
      <c r="U28" s="28">
        <f>'1-4'!AH26/'1-4'!AG26</f>
        <v>21.222222222222221</v>
      </c>
      <c r="V28" s="29">
        <f>'5-9'!AH26/'5-9'!AG26</f>
        <v>20.3</v>
      </c>
      <c r="W28" s="29">
        <f t="shared" si="1"/>
        <v>25.5</v>
      </c>
      <c r="X28" s="68">
        <f t="shared" si="2"/>
        <v>21.19047619047619</v>
      </c>
    </row>
    <row r="29" spans="1:24" ht="15.75" x14ac:dyDescent="0.25">
      <c r="A29" s="4" t="s">
        <v>8</v>
      </c>
      <c r="B29" s="62">
        <v>15</v>
      </c>
      <c r="C29" s="62"/>
      <c r="D29" s="62"/>
      <c r="E29" s="86">
        <v>1</v>
      </c>
      <c r="F29" s="86">
        <v>15</v>
      </c>
      <c r="G29" s="62">
        <v>11</v>
      </c>
      <c r="H29" s="62"/>
      <c r="I29" s="62"/>
      <c r="J29" s="86">
        <v>1</v>
      </c>
      <c r="K29" s="86">
        <v>11</v>
      </c>
      <c r="L29" s="62"/>
      <c r="M29" s="62"/>
      <c r="N29" s="62"/>
      <c r="O29" s="86">
        <f>SUM(E29,J29)</f>
        <v>2</v>
      </c>
      <c r="P29" s="86">
        <f>SUM(F29,K29)</f>
        <v>26</v>
      </c>
      <c r="Q29" s="86">
        <f>SUM('1-4'!AG27,'5-9'!AG27,O29)</f>
        <v>11</v>
      </c>
      <c r="R29" s="86">
        <f>SUM('1-4'!AH27,'5-9'!AH27,P29)</f>
        <v>183</v>
      </c>
      <c r="S29" s="96">
        <v>0.75</v>
      </c>
      <c r="T29" s="99"/>
      <c r="U29" s="28">
        <f>'1-4'!AH27/'1-4'!AG27</f>
        <v>19.75</v>
      </c>
      <c r="V29" s="29">
        <f>'5-9'!AH27/'5-9'!AG27</f>
        <v>15.6</v>
      </c>
      <c r="W29" s="29">
        <f t="shared" si="1"/>
        <v>13</v>
      </c>
      <c r="X29" s="68">
        <f t="shared" si="2"/>
        <v>16.636363636363637</v>
      </c>
    </row>
    <row r="30" spans="1:24" ht="35.25" customHeight="1" x14ac:dyDescent="0.25">
      <c r="A30" s="5" t="s">
        <v>11</v>
      </c>
      <c r="B30" s="61">
        <v>27</v>
      </c>
      <c r="C30" s="61"/>
      <c r="D30" s="61"/>
      <c r="E30" s="58">
        <v>1</v>
      </c>
      <c r="F30" s="58">
        <v>27</v>
      </c>
      <c r="G30" s="61">
        <v>14</v>
      </c>
      <c r="H30" s="61"/>
      <c r="I30" s="61"/>
      <c r="J30" s="58">
        <v>1</v>
      </c>
      <c r="K30" s="58">
        <v>14</v>
      </c>
      <c r="L30" s="61">
        <v>9</v>
      </c>
      <c r="M30" s="58">
        <v>1</v>
      </c>
      <c r="N30" s="58">
        <v>9</v>
      </c>
      <c r="O30" s="58">
        <f>SUM(E30,J30,M30)</f>
        <v>3</v>
      </c>
      <c r="P30" s="58">
        <f>SUM(F30,K30,N30)</f>
        <v>50</v>
      </c>
      <c r="Q30" s="86">
        <f>SUM('1-4'!AG28,'5-9'!AG28,O30)</f>
        <v>4</v>
      </c>
      <c r="R30" s="86">
        <f>SUM('1-4'!AH28,'5-9'!AH28,P30)</f>
        <v>56</v>
      </c>
      <c r="S30" s="96"/>
      <c r="T30" s="99"/>
      <c r="U30" s="28"/>
      <c r="V30" s="29">
        <f>'5-9'!AH28/'5-9'!AG28</f>
        <v>6</v>
      </c>
      <c r="W30" s="29">
        <f t="shared" si="1"/>
        <v>16.666666666666668</v>
      </c>
      <c r="X30" s="68">
        <f t="shared" si="2"/>
        <v>14</v>
      </c>
    </row>
    <row r="31" spans="1:24" ht="16.5" thickBot="1" x14ac:dyDescent="0.3">
      <c r="A31" s="25" t="s">
        <v>0</v>
      </c>
      <c r="B31" s="64"/>
      <c r="C31" s="64"/>
      <c r="D31" s="64"/>
      <c r="E31" s="89"/>
      <c r="F31" s="89"/>
      <c r="G31" s="64"/>
      <c r="H31" s="64"/>
      <c r="I31" s="64"/>
      <c r="J31" s="64"/>
      <c r="K31" s="64"/>
      <c r="L31" s="64"/>
      <c r="M31" s="64"/>
      <c r="N31" s="64"/>
      <c r="O31" s="89"/>
      <c r="P31" s="89"/>
      <c r="Q31" s="89">
        <f>SUM('1-4'!AG29,'5-9'!AG29,O31)</f>
        <v>9</v>
      </c>
      <c r="R31" s="89">
        <f>SUM('1-4'!AH29,'5-9'!AH29,P31)</f>
        <v>97</v>
      </c>
      <c r="S31" s="97">
        <v>0.5</v>
      </c>
      <c r="T31" s="99"/>
      <c r="U31" s="30">
        <f>'1-4'!AH29/'1-4'!AG29</f>
        <v>9.25</v>
      </c>
      <c r="V31" s="31">
        <f>'5-9'!AH29/'5-9'!AG29</f>
        <v>12</v>
      </c>
      <c r="W31" s="31"/>
      <c r="X31" s="69">
        <f t="shared" si="2"/>
        <v>10.777777777777779</v>
      </c>
    </row>
    <row r="32" spans="1:24" ht="21.75" customHeight="1" thickBot="1" x14ac:dyDescent="0.3">
      <c r="A32" s="26" t="s">
        <v>63</v>
      </c>
      <c r="B32" s="18">
        <f>SUM(B14:B31)</f>
        <v>297</v>
      </c>
      <c r="C32" s="18">
        <f t="shared" ref="C32:S32" si="3">SUM(C14:C31)</f>
        <v>117</v>
      </c>
      <c r="D32" s="18">
        <f t="shared" si="3"/>
        <v>47</v>
      </c>
      <c r="E32" s="18">
        <f t="shared" si="3"/>
        <v>20</v>
      </c>
      <c r="F32" s="18">
        <f t="shared" si="3"/>
        <v>461</v>
      </c>
      <c r="G32" s="18">
        <f t="shared" si="3"/>
        <v>246</v>
      </c>
      <c r="H32" s="18">
        <f t="shared" si="3"/>
        <v>132</v>
      </c>
      <c r="I32" s="18">
        <f t="shared" si="3"/>
        <v>25</v>
      </c>
      <c r="J32" s="18">
        <f t="shared" si="3"/>
        <v>20</v>
      </c>
      <c r="K32" s="18">
        <f t="shared" si="3"/>
        <v>403</v>
      </c>
      <c r="L32" s="18">
        <f t="shared" si="3"/>
        <v>9</v>
      </c>
      <c r="M32" s="18">
        <f t="shared" si="3"/>
        <v>1</v>
      </c>
      <c r="N32" s="18">
        <f t="shared" si="3"/>
        <v>9</v>
      </c>
      <c r="O32" s="18">
        <f t="shared" si="3"/>
        <v>41</v>
      </c>
      <c r="P32" s="18">
        <f t="shared" si="3"/>
        <v>873</v>
      </c>
      <c r="Q32" s="18">
        <f t="shared" si="3"/>
        <v>347</v>
      </c>
      <c r="R32" s="18">
        <f t="shared" si="3"/>
        <v>8586</v>
      </c>
      <c r="S32" s="27">
        <f t="shared" si="3"/>
        <v>43.5</v>
      </c>
      <c r="T32" s="99"/>
      <c r="U32" s="32">
        <f>'1-4'!AH30/'1-4'!AG30</f>
        <v>25.893617021276597</v>
      </c>
      <c r="V32" s="33">
        <f>'5-9'!AH30/'5-9'!AG30</f>
        <v>24.618181818181817</v>
      </c>
      <c r="W32" s="33">
        <f t="shared" si="1"/>
        <v>21.292682926829269</v>
      </c>
      <c r="X32" s="70">
        <f t="shared" si="2"/>
        <v>24.743515850144092</v>
      </c>
    </row>
    <row r="41" spans="1:34" s="14" customFormat="1" ht="22.5" x14ac:dyDescent="0.3">
      <c r="A41" s="7" t="s">
        <v>66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S41" s="7" t="s">
        <v>153</v>
      </c>
      <c r="T41" s="1"/>
      <c r="V41" s="1"/>
      <c r="W41" s="1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</row>
  </sheetData>
  <mergeCells count="22">
    <mergeCell ref="F12:F13"/>
    <mergeCell ref="E12:E13"/>
    <mergeCell ref="A12:A13"/>
    <mergeCell ref="B12:B13"/>
    <mergeCell ref="C12:C13"/>
    <mergeCell ref="D12:D13"/>
    <mergeCell ref="B8:X8"/>
    <mergeCell ref="B9:X9"/>
    <mergeCell ref="O12:O13"/>
    <mergeCell ref="P12:P13"/>
    <mergeCell ref="Q12:Q13"/>
    <mergeCell ref="G12:G13"/>
    <mergeCell ref="R12:R13"/>
    <mergeCell ref="L12:L13"/>
    <mergeCell ref="H12:H13"/>
    <mergeCell ref="U12:X12"/>
    <mergeCell ref="S12:S13"/>
    <mergeCell ref="K12:K13"/>
    <mergeCell ref="I12:I13"/>
    <mergeCell ref="J12:J13"/>
    <mergeCell ref="M12:M13"/>
    <mergeCell ref="N12:N13"/>
  </mergeCells>
  <phoneticPr fontId="0" type="noConversion"/>
  <pageMargins left="0.7" right="0.7" top="0.75" bottom="0.75" header="0.3" footer="0.3"/>
  <pageSetup paperSize="9" scale="5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I57"/>
  <sheetViews>
    <sheetView topLeftCell="K1" zoomScale="85" zoomScaleNormal="85" workbookViewId="0">
      <selection activeCell="U5" sqref="U5"/>
    </sheetView>
  </sheetViews>
  <sheetFormatPr defaultRowHeight="15" x14ac:dyDescent="0.25"/>
  <cols>
    <col min="1" max="1" width="46" style="116" customWidth="1"/>
    <col min="2" max="2" width="8.140625" style="40" customWidth="1"/>
    <col min="3" max="3" width="15.140625" style="40" customWidth="1"/>
    <col min="4" max="4" width="10" style="40" customWidth="1"/>
    <col min="5" max="5" width="9.42578125" style="40" customWidth="1"/>
    <col min="6" max="6" width="7.7109375" style="40" customWidth="1"/>
    <col min="7" max="7" width="8.28515625" style="40" customWidth="1"/>
    <col min="8" max="8" width="8.140625" style="40" customWidth="1"/>
    <col min="9" max="9" width="8.5703125" style="40" customWidth="1"/>
    <col min="10" max="10" width="8.42578125" style="40" customWidth="1"/>
    <col min="11" max="11" width="8" style="40" customWidth="1"/>
    <col min="12" max="19" width="9.140625" style="40"/>
    <col min="20" max="20" width="8.7109375" style="40" customWidth="1"/>
    <col min="21" max="21" width="8.140625" style="40" customWidth="1"/>
    <col min="22" max="22" width="8.85546875" style="40" customWidth="1"/>
    <col min="23" max="23" width="8.5703125" style="40" customWidth="1"/>
    <col min="24" max="24" width="6.85546875" style="40" customWidth="1"/>
    <col min="25" max="25" width="7.28515625" style="40" customWidth="1"/>
    <col min="26" max="26" width="0" style="40" hidden="1" customWidth="1"/>
    <col min="27" max="27" width="7.28515625" style="40" customWidth="1"/>
    <col min="28" max="28" width="7.85546875" style="40" customWidth="1"/>
    <col min="29" max="16384" width="9.140625" style="40"/>
  </cols>
  <sheetData>
    <row r="2" spans="1:35" s="34" customFormat="1" ht="25.5" x14ac:dyDescent="0.35">
      <c r="A2" s="4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</row>
    <row r="3" spans="1:35" s="34" customFormat="1" ht="25.5" x14ac:dyDescent="0.35">
      <c r="A3" s="41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12" t="s">
        <v>68</v>
      </c>
      <c r="V3" s="41"/>
      <c r="W3" s="41"/>
      <c r="X3" s="41"/>
      <c r="Y3" s="41"/>
      <c r="Z3" s="41"/>
      <c r="AA3" s="41"/>
      <c r="AB3" s="41"/>
    </row>
    <row r="4" spans="1:35" s="34" customFormat="1" ht="25.5" x14ac:dyDescent="0.35">
      <c r="A4" s="41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12" t="s">
        <v>65</v>
      </c>
      <c r="V4" s="41"/>
      <c r="W4" s="41"/>
      <c r="X4" s="41"/>
      <c r="Y4" s="41"/>
      <c r="Z4" s="41"/>
      <c r="AA4" s="41"/>
      <c r="AB4" s="41"/>
    </row>
    <row r="5" spans="1:35" s="34" customFormat="1" ht="23.25" customHeight="1" x14ac:dyDescent="0.35">
      <c r="A5" s="42"/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12" t="s">
        <v>160</v>
      </c>
      <c r="V5" s="41"/>
      <c r="W5" s="41"/>
      <c r="X5" s="41"/>
      <c r="Y5" s="41"/>
      <c r="Z5" s="41"/>
      <c r="AA5" s="41"/>
      <c r="AB5" s="41"/>
    </row>
    <row r="6" spans="1:35" s="34" customFormat="1" ht="23.25" customHeight="1" x14ac:dyDescent="0.35">
      <c r="A6" s="42"/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12"/>
      <c r="V6" s="41"/>
      <c r="W6" s="41"/>
      <c r="X6" s="41"/>
      <c r="Y6" s="41"/>
      <c r="Z6" s="41"/>
      <c r="AA6" s="41"/>
      <c r="AB6" s="41"/>
    </row>
    <row r="7" spans="1:35" customFormat="1" ht="20.25" x14ac:dyDescent="0.3">
      <c r="A7" s="114"/>
      <c r="B7" s="126" t="s">
        <v>150</v>
      </c>
      <c r="C7" s="126"/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126"/>
      <c r="O7" s="126"/>
      <c r="P7" s="126"/>
      <c r="Q7" s="126"/>
      <c r="R7" s="126"/>
      <c r="S7" s="126"/>
      <c r="T7" s="126"/>
      <c r="U7" s="126"/>
      <c r="V7" s="126"/>
      <c r="W7" s="126"/>
      <c r="X7" s="126"/>
      <c r="Y7" s="126"/>
      <c r="Z7" s="126"/>
      <c r="AA7" s="126"/>
      <c r="AB7" s="126"/>
      <c r="AC7" s="23"/>
      <c r="AD7" s="23"/>
      <c r="AE7" s="23"/>
      <c r="AF7" s="23"/>
    </row>
    <row r="8" spans="1:35" customFormat="1" ht="21" customHeight="1" x14ac:dyDescent="0.3">
      <c r="A8" s="114"/>
      <c r="B8" s="127" t="s">
        <v>156</v>
      </c>
      <c r="C8" s="127"/>
      <c r="D8" s="127"/>
      <c r="E8" s="127"/>
      <c r="F8" s="127"/>
      <c r="G8" s="127"/>
      <c r="H8" s="127"/>
      <c r="I8" s="127"/>
      <c r="J8" s="127"/>
      <c r="K8" s="127"/>
      <c r="L8" s="127"/>
      <c r="M8" s="127"/>
      <c r="N8" s="127"/>
      <c r="O8" s="127"/>
      <c r="P8" s="127"/>
      <c r="Q8" s="127"/>
      <c r="R8" s="127"/>
      <c r="S8" s="127"/>
      <c r="T8" s="127"/>
      <c r="U8" s="127"/>
      <c r="V8" s="127"/>
      <c r="W8" s="127"/>
      <c r="X8" s="127"/>
      <c r="Y8" s="127"/>
      <c r="Z8" s="127"/>
      <c r="AA8" s="127"/>
      <c r="AB8" s="127"/>
      <c r="AC8" s="24"/>
      <c r="AD8" s="24"/>
      <c r="AE8" s="24"/>
      <c r="AF8" s="24"/>
    </row>
    <row r="9" spans="1:35" customFormat="1" ht="21" customHeight="1" x14ac:dyDescent="0.3">
      <c r="A9" s="114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24"/>
      <c r="AD9" s="24"/>
      <c r="AE9" s="24"/>
      <c r="AF9" s="24"/>
    </row>
    <row r="10" spans="1:35" s="34" customFormat="1" ht="24.75" customHeight="1" thickBot="1" x14ac:dyDescent="0.35">
      <c r="A10" s="35"/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</row>
    <row r="11" spans="1:35" s="34" customFormat="1" ht="18.75" x14ac:dyDescent="0.2">
      <c r="A11" s="147" t="s">
        <v>118</v>
      </c>
      <c r="B11" s="141" t="s">
        <v>73</v>
      </c>
      <c r="C11" s="141"/>
      <c r="D11" s="141"/>
      <c r="E11" s="141"/>
      <c r="F11" s="141"/>
      <c r="G11" s="141"/>
      <c r="H11" s="141" t="s">
        <v>74</v>
      </c>
      <c r="I11" s="141"/>
      <c r="J11" s="141"/>
      <c r="K11" s="141"/>
      <c r="L11" s="141"/>
      <c r="M11" s="141"/>
      <c r="N11" s="141"/>
      <c r="O11" s="141"/>
      <c r="P11" s="141"/>
      <c r="Q11" s="141"/>
      <c r="R11" s="141"/>
      <c r="S11" s="141"/>
      <c r="T11" s="141"/>
      <c r="U11" s="141"/>
      <c r="V11" s="141"/>
      <c r="W11" s="141"/>
      <c r="X11" s="141"/>
      <c r="Y11" s="141"/>
      <c r="Z11" s="141"/>
      <c r="AA11" s="141"/>
      <c r="AB11" s="149"/>
    </row>
    <row r="12" spans="1:35" s="34" customFormat="1" ht="18.75" x14ac:dyDescent="0.2">
      <c r="A12" s="148"/>
      <c r="B12" s="142"/>
      <c r="C12" s="142"/>
      <c r="D12" s="142"/>
      <c r="E12" s="142"/>
      <c r="F12" s="142"/>
      <c r="G12" s="142"/>
      <c r="H12" s="142" t="s">
        <v>75</v>
      </c>
      <c r="I12" s="142"/>
      <c r="J12" s="142"/>
      <c r="K12" s="142"/>
      <c r="L12" s="142"/>
      <c r="M12" s="142"/>
      <c r="N12" s="142"/>
      <c r="O12" s="142"/>
      <c r="P12" s="142"/>
      <c r="Q12" s="142"/>
      <c r="R12" s="142"/>
      <c r="S12" s="142"/>
      <c r="T12" s="142"/>
      <c r="U12" s="142"/>
      <c r="V12" s="142" t="s">
        <v>76</v>
      </c>
      <c r="W12" s="142"/>
      <c r="X12" s="142"/>
      <c r="Y12" s="142"/>
      <c r="Z12" s="142"/>
      <c r="AA12" s="142"/>
      <c r="AB12" s="143"/>
    </row>
    <row r="13" spans="1:35" s="34" customFormat="1" ht="60.75" customHeight="1" x14ac:dyDescent="0.2">
      <c r="A13" s="148"/>
      <c r="B13" s="142" t="s">
        <v>77</v>
      </c>
      <c r="C13" s="56" t="s">
        <v>78</v>
      </c>
      <c r="D13" s="144" t="s">
        <v>144</v>
      </c>
      <c r="E13" s="145"/>
      <c r="F13" s="144" t="s">
        <v>143</v>
      </c>
      <c r="G13" s="145"/>
      <c r="H13" s="142" t="s">
        <v>77</v>
      </c>
      <c r="I13" s="142" t="s">
        <v>80</v>
      </c>
      <c r="J13" s="144" t="s">
        <v>138</v>
      </c>
      <c r="K13" s="145"/>
      <c r="L13" s="144" t="s">
        <v>139</v>
      </c>
      <c r="M13" s="145"/>
      <c r="N13" s="144" t="s">
        <v>140</v>
      </c>
      <c r="O13" s="145"/>
      <c r="P13" s="144" t="s">
        <v>141</v>
      </c>
      <c r="Q13" s="145"/>
      <c r="R13" s="144" t="s">
        <v>145</v>
      </c>
      <c r="S13" s="145"/>
      <c r="T13" s="142" t="s">
        <v>142</v>
      </c>
      <c r="U13" s="142"/>
      <c r="V13" s="142" t="s">
        <v>77</v>
      </c>
      <c r="W13" s="142" t="s">
        <v>80</v>
      </c>
      <c r="X13" s="142" t="s">
        <v>79</v>
      </c>
      <c r="Y13" s="142"/>
      <c r="Z13" s="142" t="s">
        <v>81</v>
      </c>
      <c r="AA13" s="142"/>
      <c r="AB13" s="143"/>
      <c r="AC13" s="36"/>
      <c r="AD13" s="36"/>
      <c r="AE13" s="36"/>
      <c r="AF13" s="36"/>
      <c r="AG13" s="36"/>
      <c r="AH13" s="36"/>
      <c r="AI13" s="36"/>
    </row>
    <row r="14" spans="1:35" s="34" customFormat="1" ht="41.25" customHeight="1" x14ac:dyDescent="0.2">
      <c r="A14" s="148"/>
      <c r="B14" s="142"/>
      <c r="C14" s="105" t="s">
        <v>82</v>
      </c>
      <c r="D14" s="56" t="s">
        <v>77</v>
      </c>
      <c r="E14" s="56" t="s">
        <v>80</v>
      </c>
      <c r="F14" s="56" t="s">
        <v>77</v>
      </c>
      <c r="G14" s="56" t="s">
        <v>80</v>
      </c>
      <c r="H14" s="142"/>
      <c r="I14" s="142"/>
      <c r="J14" s="56" t="s">
        <v>77</v>
      </c>
      <c r="K14" s="56" t="s">
        <v>80</v>
      </c>
      <c r="L14" s="56" t="s">
        <v>77</v>
      </c>
      <c r="M14" s="56" t="s">
        <v>80</v>
      </c>
      <c r="N14" s="56" t="s">
        <v>77</v>
      </c>
      <c r="O14" s="56" t="s">
        <v>80</v>
      </c>
      <c r="P14" s="56" t="s">
        <v>77</v>
      </c>
      <c r="Q14" s="56" t="s">
        <v>80</v>
      </c>
      <c r="R14" s="56" t="s">
        <v>77</v>
      </c>
      <c r="S14" s="56" t="s">
        <v>80</v>
      </c>
      <c r="T14" s="56" t="s">
        <v>77</v>
      </c>
      <c r="U14" s="56" t="s">
        <v>80</v>
      </c>
      <c r="V14" s="142"/>
      <c r="W14" s="142"/>
      <c r="X14" s="56" t="s">
        <v>77</v>
      </c>
      <c r="Y14" s="56" t="s">
        <v>80</v>
      </c>
      <c r="Z14" s="56" t="s">
        <v>77</v>
      </c>
      <c r="AA14" s="56" t="s">
        <v>77</v>
      </c>
      <c r="AB14" s="81" t="s">
        <v>80</v>
      </c>
      <c r="AC14" s="36"/>
      <c r="AD14" s="36"/>
      <c r="AE14" s="36"/>
      <c r="AF14" s="36"/>
      <c r="AG14" s="36"/>
      <c r="AH14" s="36"/>
      <c r="AI14" s="36"/>
    </row>
    <row r="15" spans="1:35" s="34" customFormat="1" ht="18.75" customHeight="1" x14ac:dyDescent="0.3">
      <c r="A15" s="74" t="s">
        <v>106</v>
      </c>
      <c r="B15" s="57">
        <v>12</v>
      </c>
      <c r="C15" s="57">
        <v>263</v>
      </c>
      <c r="D15" s="57">
        <v>6</v>
      </c>
      <c r="E15" s="57">
        <v>107</v>
      </c>
      <c r="F15" s="57">
        <v>1</v>
      </c>
      <c r="G15" s="57">
        <v>25</v>
      </c>
      <c r="H15" s="57">
        <v>11</v>
      </c>
      <c r="I15" s="57">
        <v>253</v>
      </c>
      <c r="J15" s="57">
        <v>1</v>
      </c>
      <c r="K15" s="57">
        <v>25</v>
      </c>
      <c r="L15" s="57">
        <v>2</v>
      </c>
      <c r="M15" s="57">
        <v>56</v>
      </c>
      <c r="N15" s="57">
        <v>1</v>
      </c>
      <c r="O15" s="57">
        <v>25</v>
      </c>
      <c r="P15" s="57">
        <v>2</v>
      </c>
      <c r="Q15" s="57">
        <v>50</v>
      </c>
      <c r="R15" s="57"/>
      <c r="S15" s="57"/>
      <c r="T15" s="57">
        <v>5</v>
      </c>
      <c r="U15" s="57">
        <v>97</v>
      </c>
      <c r="V15" s="57">
        <v>1</v>
      </c>
      <c r="W15" s="57">
        <v>10</v>
      </c>
      <c r="X15" s="57"/>
      <c r="Y15" s="57"/>
      <c r="Z15" s="57"/>
      <c r="AA15" s="57">
        <v>1</v>
      </c>
      <c r="AB15" s="100">
        <v>10</v>
      </c>
      <c r="AC15" s="36"/>
      <c r="AD15" s="36"/>
      <c r="AE15" s="36"/>
      <c r="AF15" s="36"/>
      <c r="AG15" s="36"/>
      <c r="AH15" s="36"/>
      <c r="AI15" s="36"/>
    </row>
    <row r="16" spans="1:35" s="34" customFormat="1" ht="17.25" customHeight="1" x14ac:dyDescent="0.3">
      <c r="A16" s="74" t="s">
        <v>107</v>
      </c>
      <c r="B16" s="57">
        <v>10</v>
      </c>
      <c r="C16" s="57">
        <v>242</v>
      </c>
      <c r="D16" s="57">
        <v>1</v>
      </c>
      <c r="E16" s="57">
        <v>12</v>
      </c>
      <c r="F16" s="57">
        <v>2</v>
      </c>
      <c r="G16" s="57">
        <v>44</v>
      </c>
      <c r="H16" s="57">
        <v>10</v>
      </c>
      <c r="I16" s="57">
        <v>242</v>
      </c>
      <c r="J16" s="57">
        <v>2</v>
      </c>
      <c r="K16" s="57">
        <v>44</v>
      </c>
      <c r="L16" s="57">
        <v>3</v>
      </c>
      <c r="M16" s="57">
        <v>69</v>
      </c>
      <c r="N16" s="57">
        <v>2</v>
      </c>
      <c r="O16" s="57">
        <v>51</v>
      </c>
      <c r="P16" s="57">
        <v>3</v>
      </c>
      <c r="Q16" s="57">
        <v>78</v>
      </c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100"/>
      <c r="AC16" s="36"/>
      <c r="AD16" s="36"/>
      <c r="AE16" s="36"/>
      <c r="AF16" s="36"/>
      <c r="AG16" s="36"/>
      <c r="AH16" s="36"/>
      <c r="AI16" s="36"/>
    </row>
    <row r="17" spans="1:35" s="34" customFormat="1" ht="17.25" customHeight="1" x14ac:dyDescent="0.3">
      <c r="A17" s="74" t="s">
        <v>108</v>
      </c>
      <c r="B17" s="57">
        <v>8</v>
      </c>
      <c r="C17" s="57">
        <v>180</v>
      </c>
      <c r="D17" s="57">
        <v>1</v>
      </c>
      <c r="E17" s="57">
        <v>18</v>
      </c>
      <c r="F17" s="57">
        <v>2</v>
      </c>
      <c r="G17" s="57">
        <v>40</v>
      </c>
      <c r="H17" s="57">
        <v>8</v>
      </c>
      <c r="I17" s="57">
        <v>180</v>
      </c>
      <c r="J17" s="57">
        <v>2</v>
      </c>
      <c r="K17" s="57">
        <v>40</v>
      </c>
      <c r="L17" s="57">
        <v>1</v>
      </c>
      <c r="M17" s="57">
        <v>25</v>
      </c>
      <c r="N17" s="57">
        <v>2</v>
      </c>
      <c r="O17" s="57">
        <v>43</v>
      </c>
      <c r="P17" s="57">
        <v>2</v>
      </c>
      <c r="Q17" s="57">
        <v>49</v>
      </c>
      <c r="R17" s="57">
        <v>1</v>
      </c>
      <c r="S17" s="57">
        <v>23</v>
      </c>
      <c r="T17" s="57"/>
      <c r="U17" s="57"/>
      <c r="V17" s="57"/>
      <c r="W17" s="57"/>
      <c r="X17" s="57"/>
      <c r="Y17" s="57"/>
      <c r="Z17" s="57"/>
      <c r="AA17" s="57"/>
      <c r="AB17" s="100"/>
      <c r="AC17" s="36"/>
      <c r="AD17" s="36"/>
      <c r="AE17" s="36"/>
      <c r="AF17" s="36"/>
      <c r="AG17" s="36"/>
      <c r="AH17" s="36"/>
      <c r="AI17" s="36"/>
    </row>
    <row r="18" spans="1:35" s="34" customFormat="1" ht="19.5" customHeight="1" x14ac:dyDescent="0.3">
      <c r="A18" s="74" t="s">
        <v>109</v>
      </c>
      <c r="B18" s="57">
        <v>10</v>
      </c>
      <c r="C18" s="57">
        <v>209</v>
      </c>
      <c r="D18" s="57">
        <v>1</v>
      </c>
      <c r="E18" s="57">
        <v>20</v>
      </c>
      <c r="F18" s="57">
        <v>2</v>
      </c>
      <c r="G18" s="57">
        <v>37</v>
      </c>
      <c r="H18" s="57">
        <v>10</v>
      </c>
      <c r="I18" s="57">
        <v>209</v>
      </c>
      <c r="J18" s="57">
        <v>2</v>
      </c>
      <c r="K18" s="57">
        <v>37</v>
      </c>
      <c r="L18" s="57">
        <v>2</v>
      </c>
      <c r="M18" s="57">
        <v>51</v>
      </c>
      <c r="N18" s="57">
        <v>2</v>
      </c>
      <c r="O18" s="57">
        <v>42</v>
      </c>
      <c r="P18" s="57">
        <v>3</v>
      </c>
      <c r="Q18" s="57">
        <v>62</v>
      </c>
      <c r="R18" s="57">
        <v>1</v>
      </c>
      <c r="S18" s="57">
        <v>17</v>
      </c>
      <c r="T18" s="57"/>
      <c r="U18" s="57"/>
      <c r="V18" s="57"/>
      <c r="W18" s="57"/>
      <c r="X18" s="57"/>
      <c r="Y18" s="57"/>
      <c r="Z18" s="57"/>
      <c r="AA18" s="57"/>
      <c r="AB18" s="100"/>
      <c r="AC18" s="36"/>
      <c r="AD18" s="36"/>
      <c r="AE18" s="36"/>
      <c r="AF18" s="36"/>
      <c r="AG18" s="36"/>
      <c r="AH18" s="36"/>
      <c r="AI18" s="36"/>
    </row>
    <row r="19" spans="1:35" s="34" customFormat="1" ht="17.25" customHeight="1" x14ac:dyDescent="0.3">
      <c r="A19" s="74" t="s">
        <v>110</v>
      </c>
      <c r="B19" s="57">
        <v>4</v>
      </c>
      <c r="C19" s="57">
        <v>118</v>
      </c>
      <c r="D19" s="57"/>
      <c r="E19" s="57"/>
      <c r="F19" s="57">
        <v>1</v>
      </c>
      <c r="G19" s="57">
        <v>24</v>
      </c>
      <c r="H19" s="57">
        <v>4</v>
      </c>
      <c r="I19" s="57">
        <v>118</v>
      </c>
      <c r="J19" s="57">
        <v>1</v>
      </c>
      <c r="K19" s="57">
        <v>24</v>
      </c>
      <c r="L19" s="57">
        <v>1</v>
      </c>
      <c r="M19" s="57">
        <v>32</v>
      </c>
      <c r="N19" s="57">
        <v>1</v>
      </c>
      <c r="O19" s="57">
        <v>30</v>
      </c>
      <c r="P19" s="57">
        <v>1</v>
      </c>
      <c r="Q19" s="57">
        <v>32</v>
      </c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100"/>
      <c r="AC19" s="36"/>
      <c r="AD19" s="36"/>
      <c r="AE19" s="36"/>
      <c r="AF19" s="36"/>
      <c r="AG19" s="36"/>
      <c r="AH19" s="36"/>
      <c r="AI19" s="36"/>
    </row>
    <row r="20" spans="1:35" s="34" customFormat="1" ht="16.5" customHeight="1" x14ac:dyDescent="0.3">
      <c r="A20" s="74" t="s">
        <v>111</v>
      </c>
      <c r="B20" s="57">
        <v>6</v>
      </c>
      <c r="C20" s="57">
        <v>172</v>
      </c>
      <c r="D20" s="57">
        <v>1</v>
      </c>
      <c r="E20" s="57">
        <v>14</v>
      </c>
      <c r="F20" s="57">
        <v>1</v>
      </c>
      <c r="G20" s="57">
        <v>32</v>
      </c>
      <c r="H20" s="57">
        <v>6</v>
      </c>
      <c r="I20" s="57">
        <v>172</v>
      </c>
      <c r="J20" s="57">
        <v>1</v>
      </c>
      <c r="K20" s="57">
        <v>32</v>
      </c>
      <c r="L20" s="57">
        <v>2</v>
      </c>
      <c r="M20" s="57">
        <v>52</v>
      </c>
      <c r="N20" s="57">
        <v>2</v>
      </c>
      <c r="O20" s="57">
        <v>63</v>
      </c>
      <c r="P20" s="57">
        <v>1</v>
      </c>
      <c r="Q20" s="57">
        <v>25</v>
      </c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100"/>
      <c r="AC20" s="36"/>
      <c r="AD20" s="36"/>
      <c r="AE20" s="36"/>
      <c r="AF20" s="36"/>
      <c r="AG20" s="36"/>
      <c r="AH20" s="36"/>
      <c r="AI20" s="36"/>
    </row>
    <row r="21" spans="1:35" s="34" customFormat="1" ht="17.25" customHeight="1" x14ac:dyDescent="0.3">
      <c r="A21" s="74" t="s">
        <v>112</v>
      </c>
      <c r="B21" s="57">
        <v>6</v>
      </c>
      <c r="C21" s="57">
        <v>167</v>
      </c>
      <c r="D21" s="57">
        <v>1</v>
      </c>
      <c r="E21" s="57">
        <v>12</v>
      </c>
      <c r="F21" s="57">
        <v>2</v>
      </c>
      <c r="G21" s="57">
        <v>54</v>
      </c>
      <c r="H21" s="57">
        <v>6</v>
      </c>
      <c r="I21" s="57">
        <v>167</v>
      </c>
      <c r="J21" s="57">
        <v>2</v>
      </c>
      <c r="K21" s="57">
        <v>54</v>
      </c>
      <c r="L21" s="57">
        <v>1</v>
      </c>
      <c r="M21" s="57">
        <v>27</v>
      </c>
      <c r="N21" s="57">
        <v>1</v>
      </c>
      <c r="O21" s="57">
        <v>27</v>
      </c>
      <c r="P21" s="57">
        <v>2</v>
      </c>
      <c r="Q21" s="57">
        <v>59</v>
      </c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100"/>
      <c r="AC21" s="36"/>
      <c r="AD21" s="36"/>
      <c r="AE21" s="36"/>
      <c r="AF21" s="36"/>
      <c r="AG21" s="36"/>
      <c r="AH21" s="36"/>
      <c r="AI21" s="36"/>
    </row>
    <row r="22" spans="1:35" s="34" customFormat="1" ht="16.5" customHeight="1" x14ac:dyDescent="0.3">
      <c r="A22" s="74" t="s">
        <v>113</v>
      </c>
      <c r="B22" s="57">
        <v>11</v>
      </c>
      <c r="C22" s="57">
        <v>275</v>
      </c>
      <c r="D22" s="57">
        <v>1</v>
      </c>
      <c r="E22" s="57">
        <v>20</v>
      </c>
      <c r="F22" s="57">
        <v>2</v>
      </c>
      <c r="G22" s="57">
        <v>50</v>
      </c>
      <c r="H22" s="57">
        <v>11</v>
      </c>
      <c r="I22" s="57">
        <v>275</v>
      </c>
      <c r="J22" s="57">
        <v>2</v>
      </c>
      <c r="K22" s="57">
        <v>50</v>
      </c>
      <c r="L22" s="57">
        <v>3</v>
      </c>
      <c r="M22" s="57">
        <v>75</v>
      </c>
      <c r="N22" s="57">
        <v>2</v>
      </c>
      <c r="O22" s="57">
        <v>50</v>
      </c>
      <c r="P22" s="57">
        <v>2</v>
      </c>
      <c r="Q22" s="57">
        <v>60</v>
      </c>
      <c r="R22" s="57">
        <v>1</v>
      </c>
      <c r="S22" s="57">
        <v>20</v>
      </c>
      <c r="T22" s="57"/>
      <c r="U22" s="57"/>
      <c r="V22" s="57"/>
      <c r="W22" s="57"/>
      <c r="X22" s="57"/>
      <c r="Y22" s="57"/>
      <c r="Z22" s="57"/>
      <c r="AA22" s="57"/>
      <c r="AB22" s="100"/>
      <c r="AC22" s="36"/>
      <c r="AD22" s="36"/>
      <c r="AE22" s="36"/>
      <c r="AF22" s="36"/>
      <c r="AG22" s="36"/>
      <c r="AH22" s="36"/>
      <c r="AI22" s="36"/>
    </row>
    <row r="23" spans="1:35" s="34" customFormat="1" ht="17.25" customHeight="1" x14ac:dyDescent="0.3">
      <c r="A23" s="74" t="s">
        <v>114</v>
      </c>
      <c r="B23" s="57">
        <v>10</v>
      </c>
      <c r="C23" s="57">
        <v>200</v>
      </c>
      <c r="D23" s="57">
        <v>1</v>
      </c>
      <c r="E23" s="57">
        <v>14</v>
      </c>
      <c r="F23" s="57">
        <v>2</v>
      </c>
      <c r="G23" s="57">
        <v>42</v>
      </c>
      <c r="H23" s="57">
        <v>10</v>
      </c>
      <c r="I23" s="57">
        <v>200</v>
      </c>
      <c r="J23" s="57">
        <v>2</v>
      </c>
      <c r="K23" s="57">
        <v>42</v>
      </c>
      <c r="L23" s="57">
        <v>2</v>
      </c>
      <c r="M23" s="57">
        <v>43</v>
      </c>
      <c r="N23" s="57">
        <v>2</v>
      </c>
      <c r="O23" s="57">
        <v>42</v>
      </c>
      <c r="P23" s="57">
        <v>3</v>
      </c>
      <c r="Q23" s="57">
        <v>59</v>
      </c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100"/>
      <c r="AC23" s="36"/>
      <c r="AD23" s="36"/>
      <c r="AE23" s="36"/>
      <c r="AF23" s="36"/>
      <c r="AG23" s="36"/>
      <c r="AH23" s="36"/>
      <c r="AI23" s="36"/>
    </row>
    <row r="24" spans="1:35" s="34" customFormat="1" ht="17.25" customHeight="1" x14ac:dyDescent="0.3">
      <c r="A24" s="74" t="s">
        <v>115</v>
      </c>
      <c r="B24" s="57">
        <v>3</v>
      </c>
      <c r="C24" s="57">
        <v>80</v>
      </c>
      <c r="D24" s="57"/>
      <c r="E24" s="57"/>
      <c r="F24" s="57">
        <v>1</v>
      </c>
      <c r="G24" s="57">
        <v>25</v>
      </c>
      <c r="H24" s="57">
        <v>3</v>
      </c>
      <c r="I24" s="57">
        <v>80</v>
      </c>
      <c r="J24" s="57">
        <v>1</v>
      </c>
      <c r="K24" s="57">
        <v>25</v>
      </c>
      <c r="L24" s="57">
        <v>1</v>
      </c>
      <c r="M24" s="57">
        <v>25</v>
      </c>
      <c r="N24" s="57"/>
      <c r="O24" s="57"/>
      <c r="P24" s="57">
        <v>1</v>
      </c>
      <c r="Q24" s="57">
        <v>30</v>
      </c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100"/>
      <c r="AC24" s="36"/>
      <c r="AD24" s="36"/>
      <c r="AE24" s="36"/>
      <c r="AF24" s="36"/>
      <c r="AG24" s="36"/>
      <c r="AH24" s="36"/>
      <c r="AI24" s="36"/>
    </row>
    <row r="25" spans="1:35" s="34" customFormat="1" ht="17.25" customHeight="1" x14ac:dyDescent="0.3">
      <c r="A25" s="74" t="s">
        <v>116</v>
      </c>
      <c r="B25" s="57">
        <v>11</v>
      </c>
      <c r="C25" s="57">
        <v>262</v>
      </c>
      <c r="D25" s="57">
        <v>1</v>
      </c>
      <c r="E25" s="57">
        <v>14</v>
      </c>
      <c r="F25" s="57">
        <v>2</v>
      </c>
      <c r="G25" s="57">
        <v>40</v>
      </c>
      <c r="H25" s="57">
        <v>11</v>
      </c>
      <c r="I25" s="57">
        <v>262</v>
      </c>
      <c r="J25" s="57">
        <v>2</v>
      </c>
      <c r="K25" s="57">
        <v>40</v>
      </c>
      <c r="L25" s="57">
        <v>3</v>
      </c>
      <c r="M25" s="57">
        <v>75</v>
      </c>
      <c r="N25" s="57">
        <v>3</v>
      </c>
      <c r="O25" s="57">
        <v>71</v>
      </c>
      <c r="P25" s="57">
        <v>3</v>
      </c>
      <c r="Q25" s="57">
        <v>76</v>
      </c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100"/>
      <c r="AC25" s="36"/>
      <c r="AD25" s="36"/>
      <c r="AE25" s="36"/>
      <c r="AF25" s="36"/>
      <c r="AG25" s="36"/>
      <c r="AH25" s="36"/>
      <c r="AI25" s="36"/>
    </row>
    <row r="26" spans="1:35" s="34" customFormat="1" ht="57.75" customHeight="1" x14ac:dyDescent="0.3">
      <c r="A26" s="75" t="s">
        <v>121</v>
      </c>
      <c r="B26" s="57">
        <v>8</v>
      </c>
      <c r="C26" s="57">
        <v>199</v>
      </c>
      <c r="D26" s="57">
        <v>1</v>
      </c>
      <c r="E26" s="57">
        <v>12</v>
      </c>
      <c r="F26" s="57">
        <v>3</v>
      </c>
      <c r="G26" s="57">
        <v>56</v>
      </c>
      <c r="H26" s="57">
        <v>8</v>
      </c>
      <c r="I26" s="57">
        <v>199</v>
      </c>
      <c r="J26" s="57">
        <v>3</v>
      </c>
      <c r="K26" s="57">
        <v>56</v>
      </c>
      <c r="L26" s="57">
        <v>1</v>
      </c>
      <c r="M26" s="57">
        <v>39</v>
      </c>
      <c r="N26" s="57">
        <v>2</v>
      </c>
      <c r="O26" s="57">
        <v>42</v>
      </c>
      <c r="P26" s="57">
        <v>2</v>
      </c>
      <c r="Q26" s="57">
        <v>62</v>
      </c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100"/>
      <c r="AC26" s="36"/>
      <c r="AD26" s="36"/>
      <c r="AE26" s="36"/>
      <c r="AF26" s="36"/>
      <c r="AG26" s="36"/>
      <c r="AH26" s="36"/>
      <c r="AI26" s="36"/>
    </row>
    <row r="27" spans="1:35" s="34" customFormat="1" ht="20.25" customHeight="1" x14ac:dyDescent="0.3">
      <c r="A27" s="74" t="s">
        <v>117</v>
      </c>
      <c r="B27" s="57">
        <v>11</v>
      </c>
      <c r="C27" s="57">
        <v>250</v>
      </c>
      <c r="D27" s="57">
        <v>1</v>
      </c>
      <c r="E27" s="57">
        <v>13</v>
      </c>
      <c r="F27" s="57">
        <v>3</v>
      </c>
      <c r="G27" s="57">
        <v>60</v>
      </c>
      <c r="H27" s="57">
        <v>11</v>
      </c>
      <c r="I27" s="57">
        <v>250</v>
      </c>
      <c r="J27" s="57">
        <v>3</v>
      </c>
      <c r="K27" s="57">
        <v>60</v>
      </c>
      <c r="L27" s="57">
        <v>2</v>
      </c>
      <c r="M27" s="57">
        <v>50</v>
      </c>
      <c r="N27" s="57">
        <v>3</v>
      </c>
      <c r="O27" s="57">
        <v>75</v>
      </c>
      <c r="P27" s="57">
        <v>2</v>
      </c>
      <c r="Q27" s="57">
        <v>52</v>
      </c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100"/>
      <c r="AC27" s="36"/>
      <c r="AD27" s="36"/>
      <c r="AE27" s="36"/>
      <c r="AF27" s="36"/>
      <c r="AG27" s="36"/>
      <c r="AH27" s="36"/>
      <c r="AI27" s="36"/>
    </row>
    <row r="28" spans="1:35" s="34" customFormat="1" ht="19.5" customHeight="1" x14ac:dyDescent="0.3">
      <c r="A28" s="74" t="s">
        <v>83</v>
      </c>
      <c r="B28" s="57">
        <v>2</v>
      </c>
      <c r="C28" s="57">
        <v>49</v>
      </c>
      <c r="D28" s="57"/>
      <c r="E28" s="57"/>
      <c r="F28" s="57"/>
      <c r="G28" s="57"/>
      <c r="H28" s="57">
        <v>2</v>
      </c>
      <c r="I28" s="57">
        <v>49</v>
      </c>
      <c r="J28" s="57"/>
      <c r="K28" s="57"/>
      <c r="L28" s="57"/>
      <c r="M28" s="57"/>
      <c r="N28" s="57">
        <v>1</v>
      </c>
      <c r="O28" s="57">
        <v>25</v>
      </c>
      <c r="P28" s="57"/>
      <c r="Q28" s="57"/>
      <c r="R28" s="57">
        <v>1</v>
      </c>
      <c r="S28" s="57">
        <v>24</v>
      </c>
      <c r="T28" s="57"/>
      <c r="U28" s="57"/>
      <c r="V28" s="57"/>
      <c r="W28" s="57"/>
      <c r="X28" s="57"/>
      <c r="Y28" s="57"/>
      <c r="Z28" s="57"/>
      <c r="AA28" s="57"/>
      <c r="AB28" s="100"/>
      <c r="AC28" s="36"/>
      <c r="AD28" s="36"/>
      <c r="AE28" s="36"/>
      <c r="AF28" s="36"/>
      <c r="AG28" s="36"/>
      <c r="AH28" s="36"/>
      <c r="AI28" s="36"/>
    </row>
    <row r="29" spans="1:35" s="38" customFormat="1" ht="54" customHeight="1" x14ac:dyDescent="0.3">
      <c r="A29" s="75" t="s">
        <v>119</v>
      </c>
      <c r="B29" s="101">
        <v>2</v>
      </c>
      <c r="C29" s="101">
        <v>47</v>
      </c>
      <c r="D29" s="101"/>
      <c r="E29" s="101"/>
      <c r="F29" s="101">
        <v>1</v>
      </c>
      <c r="G29" s="101">
        <v>24</v>
      </c>
      <c r="H29" s="101">
        <v>2</v>
      </c>
      <c r="I29" s="101">
        <v>47</v>
      </c>
      <c r="J29" s="101">
        <v>1</v>
      </c>
      <c r="K29" s="101">
        <v>24</v>
      </c>
      <c r="L29" s="101"/>
      <c r="M29" s="101"/>
      <c r="N29" s="101"/>
      <c r="O29" s="101"/>
      <c r="P29" s="101">
        <v>1</v>
      </c>
      <c r="Q29" s="101">
        <v>23</v>
      </c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2"/>
      <c r="AC29" s="37"/>
      <c r="AD29" s="37"/>
      <c r="AE29" s="37"/>
      <c r="AF29" s="37"/>
      <c r="AG29" s="37"/>
      <c r="AH29" s="37"/>
      <c r="AI29" s="37"/>
    </row>
    <row r="30" spans="1:35" s="38" customFormat="1" ht="18" customHeight="1" x14ac:dyDescent="0.3">
      <c r="A30" s="75" t="s">
        <v>84</v>
      </c>
      <c r="B30" s="101">
        <v>4</v>
      </c>
      <c r="C30" s="101">
        <v>95</v>
      </c>
      <c r="D30" s="101"/>
      <c r="E30" s="101"/>
      <c r="F30" s="101">
        <v>1</v>
      </c>
      <c r="G30" s="101">
        <v>20</v>
      </c>
      <c r="H30" s="101">
        <v>4</v>
      </c>
      <c r="I30" s="101">
        <v>95</v>
      </c>
      <c r="J30" s="101">
        <v>1</v>
      </c>
      <c r="K30" s="101">
        <v>20</v>
      </c>
      <c r="L30" s="101">
        <v>1</v>
      </c>
      <c r="M30" s="101">
        <v>21</v>
      </c>
      <c r="N30" s="101">
        <v>1</v>
      </c>
      <c r="O30" s="101">
        <v>26</v>
      </c>
      <c r="P30" s="101">
        <v>1</v>
      </c>
      <c r="Q30" s="101">
        <v>28</v>
      </c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2"/>
      <c r="AC30" s="37"/>
      <c r="AD30" s="37"/>
      <c r="AE30" s="37"/>
      <c r="AF30" s="37"/>
      <c r="AG30" s="37"/>
      <c r="AH30" s="37"/>
      <c r="AI30" s="37"/>
    </row>
    <row r="31" spans="1:35" s="38" customFormat="1" ht="19.5" customHeight="1" x14ac:dyDescent="0.3">
      <c r="A31" s="75" t="s">
        <v>85</v>
      </c>
      <c r="B31" s="101">
        <v>1</v>
      </c>
      <c r="C31" s="101">
        <v>30</v>
      </c>
      <c r="D31" s="101"/>
      <c r="E31" s="101"/>
      <c r="F31" s="101"/>
      <c r="G31" s="101"/>
      <c r="H31" s="101">
        <v>1</v>
      </c>
      <c r="I31" s="101">
        <v>30</v>
      </c>
      <c r="J31" s="101"/>
      <c r="K31" s="101"/>
      <c r="L31" s="101"/>
      <c r="M31" s="101"/>
      <c r="N31" s="101"/>
      <c r="O31" s="101"/>
      <c r="P31" s="101"/>
      <c r="Q31" s="101"/>
      <c r="R31" s="101">
        <v>1</v>
      </c>
      <c r="S31" s="101">
        <v>30</v>
      </c>
      <c r="T31" s="101"/>
      <c r="U31" s="101"/>
      <c r="V31" s="101"/>
      <c r="W31" s="101"/>
      <c r="X31" s="101"/>
      <c r="Y31" s="101"/>
      <c r="Z31" s="101"/>
      <c r="AA31" s="101"/>
      <c r="AB31" s="102"/>
      <c r="AC31" s="37"/>
      <c r="AD31" s="37"/>
      <c r="AE31" s="37"/>
      <c r="AF31" s="37"/>
      <c r="AG31" s="37"/>
      <c r="AH31" s="37"/>
      <c r="AI31" s="37"/>
    </row>
    <row r="32" spans="1:35" s="34" customFormat="1" ht="19.5" customHeight="1" x14ac:dyDescent="0.3">
      <c r="A32" s="74" t="s">
        <v>86</v>
      </c>
      <c r="B32" s="57">
        <v>2</v>
      </c>
      <c r="C32" s="57">
        <v>44</v>
      </c>
      <c r="D32" s="57"/>
      <c r="E32" s="57"/>
      <c r="F32" s="57"/>
      <c r="G32" s="57"/>
      <c r="H32" s="57">
        <v>2</v>
      </c>
      <c r="I32" s="57">
        <v>44</v>
      </c>
      <c r="J32" s="57"/>
      <c r="K32" s="57"/>
      <c r="L32" s="57">
        <v>1</v>
      </c>
      <c r="M32" s="57">
        <v>20</v>
      </c>
      <c r="N32" s="57">
        <v>1</v>
      </c>
      <c r="O32" s="57">
        <v>24</v>
      </c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100"/>
      <c r="AC32" s="36"/>
      <c r="AD32" s="36"/>
      <c r="AE32" s="36"/>
      <c r="AF32" s="36"/>
      <c r="AG32" s="36"/>
      <c r="AH32" s="36"/>
      <c r="AI32" s="36"/>
    </row>
    <row r="33" spans="1:35" s="34" customFormat="1" ht="26.25" customHeight="1" thickBot="1" x14ac:dyDescent="0.25">
      <c r="A33" s="76" t="s">
        <v>87</v>
      </c>
      <c r="B33" s="77">
        <f>SUM(B15:B32)</f>
        <v>121</v>
      </c>
      <c r="C33" s="77">
        <f>SUM(C15:C32)</f>
        <v>2882</v>
      </c>
      <c r="D33" s="77">
        <f>SUM(D15:D30)</f>
        <v>16</v>
      </c>
      <c r="E33" s="77">
        <f>SUM(E15:E30)</f>
        <v>256</v>
      </c>
      <c r="F33" s="77">
        <v>26</v>
      </c>
      <c r="G33" s="77">
        <v>583</v>
      </c>
      <c r="H33" s="77">
        <f>SUM(H15:H32)</f>
        <v>120</v>
      </c>
      <c r="I33" s="77">
        <f>SUM(I15:I32)</f>
        <v>2872</v>
      </c>
      <c r="J33" s="77">
        <f>SUM(J15:J30)</f>
        <v>26</v>
      </c>
      <c r="K33" s="77">
        <f>SUM(K15:K30)</f>
        <v>573</v>
      </c>
      <c r="L33" s="77">
        <f t="shared" ref="L33:S33" si="0">SUM(L15:L32)</f>
        <v>26</v>
      </c>
      <c r="M33" s="77">
        <f t="shared" si="0"/>
        <v>660</v>
      </c>
      <c r="N33" s="77">
        <f t="shared" si="0"/>
        <v>26</v>
      </c>
      <c r="O33" s="77">
        <f t="shared" si="0"/>
        <v>636</v>
      </c>
      <c r="P33" s="77">
        <f t="shared" si="0"/>
        <v>29</v>
      </c>
      <c r="Q33" s="77">
        <f t="shared" si="0"/>
        <v>745</v>
      </c>
      <c r="R33" s="77">
        <f t="shared" si="0"/>
        <v>5</v>
      </c>
      <c r="S33" s="77">
        <f t="shared" si="0"/>
        <v>114</v>
      </c>
      <c r="T33" s="77">
        <f>SUM(T15:T27)</f>
        <v>5</v>
      </c>
      <c r="U33" s="77">
        <v>97</v>
      </c>
      <c r="V33" s="77">
        <f>SUM(V15:V27)</f>
        <v>1</v>
      </c>
      <c r="W33" s="77">
        <f t="shared" ref="W33:AB33" si="1">SUM(W15:W24)</f>
        <v>10</v>
      </c>
      <c r="X33" s="77">
        <f t="shared" si="1"/>
        <v>0</v>
      </c>
      <c r="Y33" s="77">
        <f t="shared" si="1"/>
        <v>0</v>
      </c>
      <c r="Z33" s="77">
        <f t="shared" si="1"/>
        <v>0</v>
      </c>
      <c r="AA33" s="77">
        <f t="shared" si="1"/>
        <v>1</v>
      </c>
      <c r="AB33" s="78">
        <f t="shared" si="1"/>
        <v>10</v>
      </c>
      <c r="AC33" s="36"/>
      <c r="AD33" s="36"/>
      <c r="AE33" s="36"/>
      <c r="AF33" s="36"/>
      <c r="AG33" s="36"/>
      <c r="AH33" s="36"/>
      <c r="AI33" s="36"/>
    </row>
    <row r="34" spans="1:35" s="34" customFormat="1" ht="26.25" customHeight="1" thickBot="1" x14ac:dyDescent="0.25">
      <c r="A34" s="55"/>
      <c r="B34" s="55"/>
      <c r="C34" s="55"/>
      <c r="D34" s="55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36"/>
      <c r="AD34" s="36"/>
      <c r="AE34" s="36"/>
      <c r="AF34" s="36"/>
      <c r="AG34" s="36"/>
      <c r="AH34" s="36"/>
      <c r="AI34" s="36"/>
    </row>
    <row r="35" spans="1:35" s="34" customFormat="1" ht="21" customHeight="1" x14ac:dyDescent="0.3">
      <c r="A35" s="115" t="s">
        <v>127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80"/>
      <c r="AC35" s="36"/>
      <c r="AD35" s="36"/>
      <c r="AE35" s="36"/>
      <c r="AF35" s="36"/>
      <c r="AG35" s="36"/>
      <c r="AH35" s="36"/>
      <c r="AI35" s="36"/>
    </row>
    <row r="36" spans="1:35" s="34" customFormat="1" ht="19.5" customHeight="1" x14ac:dyDescent="0.3">
      <c r="A36" s="74" t="s">
        <v>108</v>
      </c>
      <c r="B36" s="57">
        <v>3</v>
      </c>
      <c r="C36" s="57">
        <v>3</v>
      </c>
      <c r="D36" s="56"/>
      <c r="E36" s="57"/>
      <c r="F36" s="57"/>
      <c r="G36" s="57"/>
      <c r="H36" s="57">
        <v>3</v>
      </c>
      <c r="I36" s="57">
        <v>3</v>
      </c>
      <c r="J36" s="57"/>
      <c r="K36" s="57"/>
      <c r="L36" s="57"/>
      <c r="M36" s="57"/>
      <c r="N36" s="57">
        <v>2</v>
      </c>
      <c r="O36" s="57">
        <v>2</v>
      </c>
      <c r="P36" s="57">
        <v>1</v>
      </c>
      <c r="Q36" s="57">
        <v>1</v>
      </c>
      <c r="R36" s="57"/>
      <c r="S36" s="57"/>
      <c r="T36" s="56"/>
      <c r="U36" s="56"/>
      <c r="V36" s="56"/>
      <c r="W36" s="56"/>
      <c r="X36" s="56"/>
      <c r="Y36" s="56"/>
      <c r="Z36" s="56"/>
      <c r="AA36" s="56"/>
      <c r="AB36" s="81"/>
      <c r="AC36" s="36"/>
      <c r="AD36" s="36"/>
      <c r="AE36" s="36"/>
      <c r="AF36" s="36"/>
      <c r="AG36" s="36"/>
      <c r="AH36" s="36"/>
      <c r="AI36" s="36"/>
    </row>
    <row r="37" spans="1:35" s="34" customFormat="1" ht="19.5" customHeight="1" x14ac:dyDescent="0.3">
      <c r="A37" s="74" t="s">
        <v>109</v>
      </c>
      <c r="B37" s="57">
        <v>1</v>
      </c>
      <c r="C37" s="57">
        <v>1</v>
      </c>
      <c r="D37" s="56"/>
      <c r="E37" s="57"/>
      <c r="F37" s="57"/>
      <c r="G37" s="57"/>
      <c r="H37" s="57">
        <v>1</v>
      </c>
      <c r="I37" s="57">
        <v>1</v>
      </c>
      <c r="J37" s="57"/>
      <c r="K37" s="57"/>
      <c r="L37" s="57"/>
      <c r="M37" s="57"/>
      <c r="N37" s="57">
        <v>1</v>
      </c>
      <c r="O37" s="57">
        <v>1</v>
      </c>
      <c r="P37" s="57"/>
      <c r="Q37" s="57"/>
      <c r="R37" s="57"/>
      <c r="S37" s="57"/>
      <c r="T37" s="56"/>
      <c r="U37" s="56"/>
      <c r="V37" s="56"/>
      <c r="W37" s="56"/>
      <c r="X37" s="56"/>
      <c r="Y37" s="56"/>
      <c r="Z37" s="56"/>
      <c r="AA37" s="56"/>
      <c r="AB37" s="81"/>
      <c r="AC37" s="36"/>
      <c r="AD37" s="36"/>
      <c r="AE37" s="36"/>
      <c r="AF37" s="36"/>
      <c r="AG37" s="36"/>
      <c r="AH37" s="36"/>
      <c r="AI37" s="36"/>
    </row>
    <row r="38" spans="1:35" s="34" customFormat="1" ht="21" customHeight="1" x14ac:dyDescent="0.3">
      <c r="A38" s="74" t="s">
        <v>111</v>
      </c>
      <c r="B38" s="57">
        <v>3</v>
      </c>
      <c r="C38" s="57">
        <v>3</v>
      </c>
      <c r="D38" s="56"/>
      <c r="E38" s="57"/>
      <c r="F38" s="57"/>
      <c r="G38" s="57"/>
      <c r="H38" s="57">
        <v>3</v>
      </c>
      <c r="I38" s="57">
        <v>3</v>
      </c>
      <c r="J38" s="57"/>
      <c r="K38" s="57"/>
      <c r="L38" s="57">
        <v>1</v>
      </c>
      <c r="M38" s="57">
        <v>1</v>
      </c>
      <c r="N38" s="57">
        <v>1</v>
      </c>
      <c r="O38" s="57">
        <v>1</v>
      </c>
      <c r="P38" s="57">
        <v>1</v>
      </c>
      <c r="Q38" s="57">
        <v>1</v>
      </c>
      <c r="R38" s="57"/>
      <c r="S38" s="57"/>
      <c r="T38" s="56"/>
      <c r="U38" s="56"/>
      <c r="V38" s="56"/>
      <c r="W38" s="56"/>
      <c r="X38" s="56"/>
      <c r="Y38" s="56"/>
      <c r="Z38" s="56"/>
      <c r="AA38" s="56"/>
      <c r="AB38" s="81"/>
      <c r="AC38" s="36"/>
      <c r="AD38" s="36"/>
      <c r="AE38" s="36"/>
      <c r="AF38" s="36"/>
      <c r="AG38" s="36"/>
      <c r="AH38" s="36"/>
      <c r="AI38" s="36"/>
    </row>
    <row r="39" spans="1:35" s="34" customFormat="1" ht="21" customHeight="1" x14ac:dyDescent="0.3">
      <c r="A39" s="74" t="s">
        <v>113</v>
      </c>
      <c r="B39" s="111">
        <v>2</v>
      </c>
      <c r="C39" s="111">
        <v>2</v>
      </c>
      <c r="D39" s="112"/>
      <c r="E39" s="111"/>
      <c r="F39" s="111">
        <v>1</v>
      </c>
      <c r="G39" s="111">
        <v>1</v>
      </c>
      <c r="H39" s="111">
        <v>2</v>
      </c>
      <c r="I39" s="111">
        <v>2</v>
      </c>
      <c r="J39" s="111">
        <v>1</v>
      </c>
      <c r="K39" s="111">
        <v>1</v>
      </c>
      <c r="L39" s="111"/>
      <c r="M39" s="111"/>
      <c r="N39" s="111"/>
      <c r="O39" s="111"/>
      <c r="P39" s="111">
        <v>1</v>
      </c>
      <c r="Q39" s="111">
        <v>1</v>
      </c>
      <c r="R39" s="111"/>
      <c r="S39" s="111"/>
      <c r="T39" s="112"/>
      <c r="U39" s="112"/>
      <c r="V39" s="112"/>
      <c r="W39" s="112"/>
      <c r="X39" s="112"/>
      <c r="Y39" s="112"/>
      <c r="Z39" s="112"/>
      <c r="AA39" s="112"/>
      <c r="AB39" s="113"/>
      <c r="AC39" s="36"/>
      <c r="AD39" s="36"/>
      <c r="AE39" s="36"/>
      <c r="AF39" s="36"/>
      <c r="AG39" s="36"/>
      <c r="AH39" s="36"/>
      <c r="AI39" s="36"/>
    </row>
    <row r="40" spans="1:35" s="34" customFormat="1" ht="21" customHeight="1" x14ac:dyDescent="0.3">
      <c r="A40" s="74" t="s">
        <v>114</v>
      </c>
      <c r="B40" s="111">
        <v>1</v>
      </c>
      <c r="C40" s="111">
        <v>1</v>
      </c>
      <c r="D40" s="112"/>
      <c r="E40" s="111"/>
      <c r="F40" s="111"/>
      <c r="G40" s="111"/>
      <c r="H40" s="111">
        <v>1</v>
      </c>
      <c r="I40" s="111">
        <v>1</v>
      </c>
      <c r="J40" s="111"/>
      <c r="K40" s="111"/>
      <c r="L40" s="111"/>
      <c r="M40" s="111"/>
      <c r="N40" s="111"/>
      <c r="O40" s="111"/>
      <c r="P40" s="111">
        <v>1</v>
      </c>
      <c r="Q40" s="111">
        <v>1</v>
      </c>
      <c r="R40" s="111"/>
      <c r="S40" s="111"/>
      <c r="T40" s="112"/>
      <c r="U40" s="112"/>
      <c r="V40" s="112"/>
      <c r="W40" s="112"/>
      <c r="X40" s="112"/>
      <c r="Y40" s="112"/>
      <c r="Z40" s="112"/>
      <c r="AA40" s="112"/>
      <c r="AB40" s="113"/>
      <c r="AC40" s="36"/>
      <c r="AD40" s="36"/>
      <c r="AE40" s="36"/>
      <c r="AF40" s="36"/>
      <c r="AG40" s="36"/>
      <c r="AH40" s="36"/>
      <c r="AI40" s="36"/>
    </row>
    <row r="41" spans="1:35" s="34" customFormat="1" ht="21" customHeight="1" thickBot="1" x14ac:dyDescent="0.35">
      <c r="A41" s="110" t="s">
        <v>117</v>
      </c>
      <c r="B41" s="111">
        <v>1</v>
      </c>
      <c r="C41" s="111">
        <v>1</v>
      </c>
      <c r="D41" s="112"/>
      <c r="E41" s="111"/>
      <c r="F41" s="111"/>
      <c r="G41" s="111"/>
      <c r="H41" s="111">
        <v>1</v>
      </c>
      <c r="I41" s="111">
        <v>1</v>
      </c>
      <c r="J41" s="111"/>
      <c r="K41" s="111"/>
      <c r="L41" s="111"/>
      <c r="M41" s="111"/>
      <c r="N41" s="111"/>
      <c r="O41" s="111"/>
      <c r="P41" s="111">
        <v>1</v>
      </c>
      <c r="Q41" s="111">
        <v>1</v>
      </c>
      <c r="R41" s="111"/>
      <c r="S41" s="111"/>
      <c r="T41" s="112"/>
      <c r="U41" s="112"/>
      <c r="V41" s="112"/>
      <c r="W41" s="112"/>
      <c r="X41" s="112"/>
      <c r="Y41" s="112"/>
      <c r="Z41" s="112"/>
      <c r="AA41" s="112"/>
      <c r="AB41" s="113"/>
      <c r="AC41" s="36"/>
      <c r="AD41" s="36"/>
      <c r="AE41" s="36"/>
      <c r="AF41" s="36"/>
      <c r="AG41" s="36"/>
      <c r="AH41" s="36"/>
      <c r="AI41" s="36"/>
    </row>
    <row r="42" spans="1:35" s="34" customFormat="1" ht="21" customHeight="1" thickBot="1" x14ac:dyDescent="0.25">
      <c r="A42" s="117" t="s">
        <v>87</v>
      </c>
      <c r="B42" s="118">
        <v>11</v>
      </c>
      <c r="C42" s="118">
        <v>11</v>
      </c>
      <c r="D42" s="118"/>
      <c r="E42" s="118"/>
      <c r="F42" s="118">
        <v>1</v>
      </c>
      <c r="G42" s="118">
        <v>1</v>
      </c>
      <c r="H42" s="118">
        <v>11</v>
      </c>
      <c r="I42" s="118">
        <v>11</v>
      </c>
      <c r="J42" s="118">
        <v>1</v>
      </c>
      <c r="K42" s="118">
        <v>1</v>
      </c>
      <c r="L42" s="118">
        <v>1</v>
      </c>
      <c r="M42" s="118">
        <v>1</v>
      </c>
      <c r="N42" s="118">
        <v>4</v>
      </c>
      <c r="O42" s="118">
        <v>4</v>
      </c>
      <c r="P42" s="118">
        <v>5</v>
      </c>
      <c r="Q42" s="118">
        <v>5</v>
      </c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9"/>
      <c r="AC42" s="36"/>
      <c r="AD42" s="36"/>
      <c r="AE42" s="36"/>
      <c r="AF42" s="36"/>
      <c r="AG42" s="36"/>
      <c r="AH42" s="36"/>
      <c r="AI42" s="36"/>
    </row>
    <row r="43" spans="1:35" s="34" customFormat="1" ht="18.75" x14ac:dyDescent="0.3">
      <c r="A43" s="35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6"/>
      <c r="AD43" s="36"/>
      <c r="AE43" s="36"/>
      <c r="AF43" s="36"/>
      <c r="AG43" s="36"/>
      <c r="AH43" s="36"/>
      <c r="AI43" s="36"/>
    </row>
    <row r="44" spans="1:35" s="34" customFormat="1" ht="18.75" x14ac:dyDescent="0.3">
      <c r="A44" s="35" t="s">
        <v>88</v>
      </c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6"/>
      <c r="AD44" s="36"/>
      <c r="AE44" s="36"/>
      <c r="AF44" s="36"/>
      <c r="AG44" s="36"/>
      <c r="AH44" s="36"/>
      <c r="AI44" s="36"/>
    </row>
    <row r="45" spans="1:35" s="34" customFormat="1" ht="18.75" x14ac:dyDescent="0.3">
      <c r="A45" s="35"/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6"/>
      <c r="AD45" s="36"/>
      <c r="AE45" s="36"/>
      <c r="AF45" s="36"/>
      <c r="AG45" s="36"/>
      <c r="AH45" s="36"/>
      <c r="AI45" s="36"/>
    </row>
    <row r="46" spans="1:35" ht="18.75" x14ac:dyDescent="0.3">
      <c r="A46" s="35"/>
      <c r="B46" s="35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9"/>
      <c r="AD46" s="39"/>
      <c r="AE46" s="39"/>
      <c r="AF46" s="39"/>
      <c r="AG46" s="39"/>
      <c r="AH46" s="39"/>
      <c r="AI46" s="39"/>
    </row>
    <row r="47" spans="1:35" ht="22.5" x14ac:dyDescent="0.3">
      <c r="A47" s="146" t="s">
        <v>154</v>
      </c>
      <c r="B47" s="146"/>
      <c r="C47" s="146"/>
      <c r="D47" s="146"/>
      <c r="E47" s="146"/>
      <c r="F47" s="146"/>
      <c r="G47" s="146"/>
      <c r="H47" s="146"/>
      <c r="I47" s="146"/>
      <c r="J47" s="146"/>
      <c r="K47" s="146"/>
      <c r="L47" s="146"/>
      <c r="M47" s="146"/>
      <c r="N47" s="146"/>
      <c r="O47" s="146"/>
      <c r="P47" s="146"/>
      <c r="Q47" s="146"/>
      <c r="R47" s="146"/>
      <c r="S47" s="146"/>
      <c r="T47" s="146"/>
      <c r="U47" s="146"/>
      <c r="V47" s="146"/>
      <c r="W47" s="146"/>
      <c r="X47" s="146"/>
      <c r="Y47" s="146"/>
      <c r="Z47" s="146"/>
      <c r="AA47" s="146"/>
      <c r="AB47" s="146"/>
      <c r="AC47" s="39"/>
      <c r="AD47" s="39"/>
      <c r="AE47" s="39"/>
      <c r="AF47" s="39"/>
      <c r="AG47" s="39"/>
      <c r="AH47" s="39"/>
      <c r="AI47" s="39"/>
    </row>
    <row r="48" spans="1:35" ht="15.75" x14ac:dyDescent="0.25">
      <c r="A48" s="39"/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/>
    </row>
    <row r="49" spans="1:35" ht="15.75" x14ac:dyDescent="0.25">
      <c r="A49" s="39"/>
      <c r="B49" s="39"/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  <c r="AF49" s="39"/>
      <c r="AG49" s="39"/>
      <c r="AH49" s="39"/>
      <c r="AI49" s="39"/>
    </row>
    <row r="50" spans="1:35" ht="15.75" x14ac:dyDescent="0.25">
      <c r="A50" s="39"/>
      <c r="B50" s="39"/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  <c r="AF50" s="39"/>
      <c r="AG50" s="39"/>
      <c r="AH50" s="39"/>
      <c r="AI50" s="39"/>
    </row>
    <row r="51" spans="1:35" ht="15.75" x14ac:dyDescent="0.25">
      <c r="A51" s="39"/>
      <c r="B51" s="39"/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  <c r="AF51" s="39"/>
      <c r="AG51" s="39"/>
      <c r="AH51" s="39"/>
      <c r="AI51" s="39"/>
    </row>
    <row r="52" spans="1:35" ht="15.75" x14ac:dyDescent="0.25">
      <c r="A52" s="39"/>
      <c r="B52" s="39"/>
      <c r="C52" s="39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  <c r="AF52" s="39"/>
      <c r="AG52" s="39"/>
      <c r="AH52" s="39"/>
      <c r="AI52" s="39"/>
    </row>
    <row r="53" spans="1:35" ht="15.75" x14ac:dyDescent="0.25">
      <c r="A53" s="39"/>
      <c r="B53" s="39"/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39"/>
      <c r="AH53" s="39"/>
      <c r="AI53" s="39"/>
    </row>
    <row r="54" spans="1:35" ht="15.75" x14ac:dyDescent="0.25">
      <c r="A54" s="39"/>
      <c r="B54" s="39"/>
      <c r="C54" s="39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39"/>
      <c r="AH54" s="39"/>
      <c r="AI54" s="39"/>
    </row>
    <row r="55" spans="1:35" ht="15.75" x14ac:dyDescent="0.25">
      <c r="A55" s="39"/>
      <c r="B55" s="39"/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39"/>
      <c r="AH55" s="39"/>
      <c r="AI55" s="39"/>
    </row>
    <row r="56" spans="1:35" ht="15.75" x14ac:dyDescent="0.25">
      <c r="A56" s="39"/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39"/>
      <c r="AH56" s="39"/>
      <c r="AI56" s="39"/>
    </row>
    <row r="57" spans="1:35" ht="15.75" x14ac:dyDescent="0.25">
      <c r="A57" s="39"/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  <c r="AF57" s="39"/>
      <c r="AG57" s="39"/>
      <c r="AH57" s="39"/>
      <c r="AI57" s="39"/>
    </row>
  </sheetData>
  <mergeCells count="23">
    <mergeCell ref="A47:AB47"/>
    <mergeCell ref="A11:A14"/>
    <mergeCell ref="L13:M13"/>
    <mergeCell ref="N13:O13"/>
    <mergeCell ref="H11:AB11"/>
    <mergeCell ref="H12:U12"/>
    <mergeCell ref="V12:AB12"/>
    <mergeCell ref="B7:AB7"/>
    <mergeCell ref="B8:AB8"/>
    <mergeCell ref="D13:E13"/>
    <mergeCell ref="F13:G13"/>
    <mergeCell ref="H13:H14"/>
    <mergeCell ref="I13:I14"/>
    <mergeCell ref="J13:K13"/>
    <mergeCell ref="X13:Y13"/>
    <mergeCell ref="V13:V14"/>
    <mergeCell ref="B13:B14"/>
    <mergeCell ref="B11:G12"/>
    <mergeCell ref="Z13:AB13"/>
    <mergeCell ref="W13:W14"/>
    <mergeCell ref="P13:Q13"/>
    <mergeCell ref="R13:S13"/>
    <mergeCell ref="T13:U13"/>
  </mergeCells>
  <phoneticPr fontId="0" type="noConversion"/>
  <pageMargins left="0.7" right="0.7" top="0.75" bottom="0.75" header="0.3" footer="0.3"/>
  <pageSetup paperSize="9" scale="4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24"/>
  <sheetViews>
    <sheetView tabSelected="1" topLeftCell="E1" zoomScale="90" zoomScaleNormal="90" workbookViewId="0">
      <selection activeCell="L5" sqref="L5"/>
    </sheetView>
  </sheetViews>
  <sheetFormatPr defaultRowHeight="15" x14ac:dyDescent="0.25"/>
  <cols>
    <col min="1" max="1" width="10.85546875" style="46" customWidth="1"/>
    <col min="2" max="2" width="41.7109375" style="46" customWidth="1"/>
    <col min="3" max="3" width="10.28515625" style="46" customWidth="1"/>
    <col min="4" max="4" width="9.7109375" style="46" customWidth="1"/>
    <col min="5" max="5" width="9.140625" style="46"/>
    <col min="6" max="6" width="10.85546875" style="46" customWidth="1"/>
    <col min="7" max="7" width="11.5703125" style="46" customWidth="1"/>
    <col min="8" max="8" width="10.85546875" style="46" customWidth="1"/>
    <col min="9" max="11" width="9.140625" style="46"/>
    <col min="12" max="12" width="10.7109375" style="46" customWidth="1"/>
    <col min="13" max="13" width="9.7109375" style="46" customWidth="1"/>
    <col min="14" max="14" width="9.28515625" style="46" customWidth="1"/>
    <col min="15" max="15" width="14.85546875" style="46" customWidth="1"/>
    <col min="16" max="16" width="14.5703125" style="46" customWidth="1"/>
    <col min="17" max="16384" width="9.140625" style="46"/>
  </cols>
  <sheetData>
    <row r="1" spans="1:28" s="43" customFormat="1" x14ac:dyDescent="0.25"/>
    <row r="2" spans="1:28" s="45" customFormat="1" ht="26.25" x14ac:dyDescent="0.4">
      <c r="A2" s="44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</row>
    <row r="3" spans="1:28" s="45" customFormat="1" ht="26.25" x14ac:dyDescent="0.4">
      <c r="A3" s="44"/>
      <c r="B3" s="44"/>
      <c r="C3" s="44"/>
      <c r="G3" s="44"/>
      <c r="H3" s="44"/>
      <c r="I3" s="44"/>
      <c r="J3" s="44"/>
      <c r="K3" s="44"/>
      <c r="L3" s="8" t="s">
        <v>69</v>
      </c>
      <c r="M3" s="8"/>
      <c r="N3" s="8"/>
      <c r="O3" s="44"/>
      <c r="P3" s="44"/>
      <c r="R3" s="44"/>
      <c r="S3" s="44"/>
      <c r="T3" s="44"/>
      <c r="U3" s="44"/>
      <c r="V3" s="44"/>
      <c r="W3" s="44"/>
      <c r="X3" s="44"/>
    </row>
    <row r="4" spans="1:28" s="45" customFormat="1" ht="16.5" customHeight="1" x14ac:dyDescent="0.4">
      <c r="A4" s="44"/>
      <c r="B4" s="44"/>
      <c r="C4" s="44"/>
      <c r="G4" s="44"/>
      <c r="H4" s="44"/>
      <c r="I4" s="44"/>
      <c r="J4" s="44"/>
      <c r="K4" s="44"/>
      <c r="L4" s="8" t="s">
        <v>65</v>
      </c>
      <c r="M4" s="8"/>
      <c r="N4" s="8"/>
      <c r="O4" s="44"/>
      <c r="P4" s="44"/>
      <c r="R4" s="44"/>
      <c r="S4" s="44"/>
      <c r="T4" s="44"/>
      <c r="U4" s="44"/>
      <c r="V4" s="44"/>
      <c r="W4" s="44"/>
      <c r="X4" s="44"/>
    </row>
    <row r="5" spans="1:28" s="45" customFormat="1" ht="15.75" customHeight="1" x14ac:dyDescent="0.4">
      <c r="A5" s="42"/>
      <c r="B5" s="44"/>
      <c r="C5" s="44"/>
      <c r="G5" s="44"/>
      <c r="H5" s="44"/>
      <c r="I5" s="44"/>
      <c r="J5" s="44"/>
      <c r="K5" s="44"/>
      <c r="L5" s="8" t="s">
        <v>160</v>
      </c>
      <c r="M5" s="8"/>
      <c r="N5" s="8"/>
      <c r="O5" s="44"/>
      <c r="P5" s="44"/>
      <c r="R5" s="44"/>
      <c r="S5" s="44"/>
      <c r="T5" s="44"/>
      <c r="U5" s="44"/>
      <c r="V5" s="44"/>
      <c r="W5" s="44"/>
      <c r="X5" s="44"/>
    </row>
    <row r="6" spans="1:28" s="45" customFormat="1" ht="23.25" customHeight="1" x14ac:dyDescent="0.4">
      <c r="A6" s="42"/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12"/>
      <c r="R6" s="44"/>
      <c r="S6" s="44"/>
      <c r="T6" s="44"/>
      <c r="U6" s="44"/>
      <c r="V6" s="44"/>
      <c r="W6" s="44"/>
      <c r="X6" s="44"/>
    </row>
    <row r="7" spans="1:28" ht="20.25" customHeight="1" x14ac:dyDescent="0.3">
      <c r="A7" s="59"/>
      <c r="B7" s="59"/>
      <c r="C7" s="125" t="s">
        <v>155</v>
      </c>
      <c r="D7" s="125"/>
      <c r="E7" s="125"/>
      <c r="F7" s="125"/>
      <c r="G7" s="125"/>
      <c r="H7" s="125"/>
      <c r="I7" s="125"/>
      <c r="J7" s="125"/>
      <c r="K7" s="125"/>
      <c r="L7" s="59"/>
      <c r="M7" s="59"/>
      <c r="N7" s="59"/>
      <c r="O7" s="59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</row>
    <row r="8" spans="1:28" ht="21" customHeight="1" x14ac:dyDescent="0.3">
      <c r="A8" s="60"/>
      <c r="B8" s="59"/>
      <c r="C8" s="125"/>
      <c r="D8" s="125"/>
      <c r="E8" s="125"/>
      <c r="F8" s="125"/>
      <c r="G8" s="125"/>
      <c r="H8" s="125"/>
      <c r="I8" s="125"/>
      <c r="J8" s="125"/>
      <c r="K8" s="125"/>
      <c r="L8" s="59"/>
      <c r="M8" s="59"/>
      <c r="N8" s="59"/>
      <c r="O8" s="59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</row>
    <row r="9" spans="1:28" ht="21" customHeight="1" x14ac:dyDescent="0.3">
      <c r="B9" s="19"/>
      <c r="C9" s="125"/>
      <c r="D9" s="125"/>
      <c r="E9" s="125"/>
      <c r="F9" s="125"/>
      <c r="G9" s="125"/>
      <c r="H9" s="125"/>
      <c r="I9" s="125"/>
      <c r="J9" s="125"/>
      <c r="K9" s="125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24"/>
      <c r="Z9" s="24"/>
      <c r="AA9" s="24"/>
      <c r="AB9" s="24"/>
    </row>
    <row r="10" spans="1:28" ht="21" customHeight="1" thickBot="1" x14ac:dyDescent="0.35"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24"/>
      <c r="Z10" s="24"/>
      <c r="AA10" s="24"/>
      <c r="AB10" s="24"/>
    </row>
    <row r="11" spans="1:28" ht="43.5" customHeight="1" x14ac:dyDescent="0.3">
      <c r="A11" s="155" t="s">
        <v>89</v>
      </c>
      <c r="B11" s="158" t="s">
        <v>90</v>
      </c>
      <c r="C11" s="150" t="s">
        <v>128</v>
      </c>
      <c r="D11" s="151"/>
      <c r="E11" s="151"/>
      <c r="F11" s="151"/>
      <c r="G11" s="151"/>
      <c r="H11" s="151"/>
      <c r="I11" s="151"/>
      <c r="J11" s="151"/>
      <c r="K11" s="151"/>
      <c r="L11" s="151"/>
      <c r="M11" s="151"/>
      <c r="N11" s="152"/>
      <c r="O11" s="165" t="s">
        <v>135</v>
      </c>
      <c r="P11" s="162" t="s">
        <v>91</v>
      </c>
      <c r="Q11" s="24"/>
      <c r="R11" s="24"/>
      <c r="S11" s="24"/>
      <c r="T11" s="19"/>
      <c r="U11" s="19"/>
      <c r="V11" s="19"/>
      <c r="W11" s="19"/>
      <c r="X11" s="19"/>
      <c r="Y11" s="24"/>
      <c r="Z11" s="24"/>
      <c r="AA11" s="24"/>
      <c r="AB11" s="24"/>
    </row>
    <row r="12" spans="1:28" ht="43.5" customHeight="1" x14ac:dyDescent="0.3">
      <c r="A12" s="156"/>
      <c r="B12" s="159"/>
      <c r="C12" s="161" t="s">
        <v>129</v>
      </c>
      <c r="D12" s="161"/>
      <c r="E12" s="161" t="s">
        <v>130</v>
      </c>
      <c r="F12" s="161"/>
      <c r="G12" s="161" t="s">
        <v>131</v>
      </c>
      <c r="H12" s="161"/>
      <c r="I12" s="161" t="s">
        <v>132</v>
      </c>
      <c r="J12" s="161"/>
      <c r="K12" s="153" t="s">
        <v>136</v>
      </c>
      <c r="L12" s="154"/>
      <c r="M12" s="153" t="s">
        <v>137</v>
      </c>
      <c r="N12" s="154"/>
      <c r="O12" s="161"/>
      <c r="P12" s="163"/>
      <c r="Q12" s="24"/>
      <c r="R12" s="24"/>
      <c r="S12" s="24"/>
      <c r="T12" s="19"/>
      <c r="U12" s="19"/>
      <c r="V12" s="19"/>
      <c r="W12" s="19"/>
      <c r="X12" s="19"/>
      <c r="Y12" s="24"/>
      <c r="Z12" s="24"/>
      <c r="AA12" s="24"/>
      <c r="AB12" s="24"/>
    </row>
    <row r="13" spans="1:28" ht="33" customHeight="1" x14ac:dyDescent="0.3">
      <c r="A13" s="157"/>
      <c r="B13" s="160"/>
      <c r="C13" s="61" t="s">
        <v>133</v>
      </c>
      <c r="D13" s="61" t="s">
        <v>134</v>
      </c>
      <c r="E13" s="61" t="s">
        <v>133</v>
      </c>
      <c r="F13" s="61" t="s">
        <v>134</v>
      </c>
      <c r="G13" s="61" t="s">
        <v>133</v>
      </c>
      <c r="H13" s="61" t="s">
        <v>134</v>
      </c>
      <c r="I13" s="61" t="s">
        <v>133</v>
      </c>
      <c r="J13" s="61" t="s">
        <v>134</v>
      </c>
      <c r="K13" s="61" t="s">
        <v>133</v>
      </c>
      <c r="L13" s="61" t="s">
        <v>134</v>
      </c>
      <c r="M13" s="61" t="s">
        <v>133</v>
      </c>
      <c r="N13" s="61" t="s">
        <v>134</v>
      </c>
      <c r="O13" s="161"/>
      <c r="P13" s="164"/>
      <c r="Q13" s="24"/>
      <c r="R13" s="24"/>
      <c r="S13" s="24"/>
      <c r="T13" s="19"/>
      <c r="U13" s="19"/>
      <c r="V13" s="19"/>
      <c r="W13" s="19"/>
      <c r="X13" s="19"/>
      <c r="Y13" s="24"/>
      <c r="Z13" s="24"/>
      <c r="AA13" s="24"/>
      <c r="AB13" s="24"/>
    </row>
    <row r="14" spans="1:28" ht="32.25" customHeight="1" x14ac:dyDescent="0.25">
      <c r="A14" s="47">
        <v>1</v>
      </c>
      <c r="B14" s="53" t="s">
        <v>122</v>
      </c>
      <c r="C14" s="62">
        <v>53</v>
      </c>
      <c r="D14" s="62">
        <v>626</v>
      </c>
      <c r="E14" s="62">
        <v>4</v>
      </c>
      <c r="F14" s="62">
        <v>40</v>
      </c>
      <c r="G14" s="62"/>
      <c r="H14" s="62"/>
      <c r="I14" s="62">
        <v>8</v>
      </c>
      <c r="J14" s="62">
        <v>80</v>
      </c>
      <c r="K14" s="62"/>
      <c r="L14" s="62"/>
      <c r="M14" s="62">
        <v>2</v>
      </c>
      <c r="N14" s="62">
        <v>20</v>
      </c>
      <c r="O14" s="86">
        <v>67</v>
      </c>
      <c r="P14" s="87">
        <v>766</v>
      </c>
    </row>
    <row r="15" spans="1:28" ht="27.75" customHeight="1" x14ac:dyDescent="0.25">
      <c r="A15" s="47">
        <v>2</v>
      </c>
      <c r="B15" s="53" t="s">
        <v>123</v>
      </c>
      <c r="C15" s="62"/>
      <c r="D15" s="62"/>
      <c r="E15" s="62">
        <v>8</v>
      </c>
      <c r="F15" s="62">
        <v>96</v>
      </c>
      <c r="G15" s="62"/>
      <c r="H15" s="62"/>
      <c r="I15" s="62"/>
      <c r="J15" s="62"/>
      <c r="K15" s="62">
        <v>21</v>
      </c>
      <c r="L15" s="62">
        <v>252</v>
      </c>
      <c r="M15" s="62"/>
      <c r="N15" s="62"/>
      <c r="O15" s="86">
        <v>29</v>
      </c>
      <c r="P15" s="87">
        <v>348</v>
      </c>
    </row>
    <row r="16" spans="1:28" ht="30.75" customHeight="1" x14ac:dyDescent="0.25">
      <c r="A16" s="47">
        <v>3</v>
      </c>
      <c r="B16" s="53" t="s">
        <v>124</v>
      </c>
      <c r="C16" s="106">
        <v>1</v>
      </c>
      <c r="D16" s="106">
        <v>12</v>
      </c>
      <c r="E16" s="106"/>
      <c r="F16" s="106"/>
      <c r="G16" s="106">
        <v>12</v>
      </c>
      <c r="H16" s="106">
        <v>144</v>
      </c>
      <c r="I16" s="106">
        <v>18</v>
      </c>
      <c r="J16" s="106">
        <v>216</v>
      </c>
      <c r="K16" s="106"/>
      <c r="L16" s="106"/>
      <c r="M16" s="106"/>
      <c r="N16" s="106"/>
      <c r="O16" s="107">
        <v>31</v>
      </c>
      <c r="P16" s="108">
        <v>372</v>
      </c>
    </row>
    <row r="17" spans="1:16" ht="24.75" customHeight="1" x14ac:dyDescent="0.25">
      <c r="A17" s="47">
        <v>4</v>
      </c>
      <c r="B17" s="3" t="s">
        <v>125</v>
      </c>
      <c r="C17" s="62">
        <v>11</v>
      </c>
      <c r="D17" s="62">
        <v>150</v>
      </c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86">
        <v>11</v>
      </c>
      <c r="P17" s="87">
        <v>150</v>
      </c>
    </row>
    <row r="18" spans="1:16" ht="24.75" customHeight="1" thickBot="1" x14ac:dyDescent="0.3">
      <c r="A18" s="49"/>
      <c r="B18" s="6" t="s">
        <v>92</v>
      </c>
      <c r="C18" s="103">
        <f t="shared" ref="C18:L18" si="0">SUM(C14:C17)</f>
        <v>65</v>
      </c>
      <c r="D18" s="103">
        <f t="shared" si="0"/>
        <v>788</v>
      </c>
      <c r="E18" s="103">
        <f t="shared" si="0"/>
        <v>12</v>
      </c>
      <c r="F18" s="103">
        <f t="shared" si="0"/>
        <v>136</v>
      </c>
      <c r="G18" s="103">
        <f t="shared" si="0"/>
        <v>12</v>
      </c>
      <c r="H18" s="103">
        <f t="shared" si="0"/>
        <v>144</v>
      </c>
      <c r="I18" s="103">
        <f t="shared" si="0"/>
        <v>26</v>
      </c>
      <c r="J18" s="103">
        <f t="shared" si="0"/>
        <v>296</v>
      </c>
      <c r="K18" s="103">
        <f t="shared" si="0"/>
        <v>21</v>
      </c>
      <c r="L18" s="103">
        <f t="shared" si="0"/>
        <v>252</v>
      </c>
      <c r="M18" s="103">
        <f>SUM(M14:M17)</f>
        <v>2</v>
      </c>
      <c r="N18" s="103">
        <f>SUM(N14:N17)</f>
        <v>20</v>
      </c>
      <c r="O18" s="103">
        <v>138</v>
      </c>
      <c r="P18" s="104">
        <v>1636</v>
      </c>
    </row>
    <row r="24" spans="1:16" ht="18.75" x14ac:dyDescent="0.3">
      <c r="A24" s="48" t="s">
        <v>66</v>
      </c>
      <c r="D24" s="48"/>
      <c r="L24" s="48" t="s">
        <v>153</v>
      </c>
      <c r="M24" s="48"/>
      <c r="N24" s="48"/>
    </row>
  </sheetData>
  <mergeCells count="12">
    <mergeCell ref="P11:P13"/>
    <mergeCell ref="K12:L12"/>
    <mergeCell ref="I12:J12"/>
    <mergeCell ref="G12:H12"/>
    <mergeCell ref="O11:O13"/>
    <mergeCell ref="C11:N11"/>
    <mergeCell ref="M12:N12"/>
    <mergeCell ref="C7:K9"/>
    <mergeCell ref="A11:A13"/>
    <mergeCell ref="B11:B13"/>
    <mergeCell ref="C12:D12"/>
    <mergeCell ref="E12:F12"/>
  </mergeCells>
  <phoneticPr fontId="0" type="noConversion"/>
  <pageMargins left="0.7" right="0.7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1-4</vt:lpstr>
      <vt:lpstr>5-9</vt:lpstr>
      <vt:lpstr>10-12</vt:lpstr>
      <vt:lpstr>Садки</vt:lpstr>
      <vt:lpstr>Позашкілля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2019-09-11T05:40:25Z</cp:lastPrinted>
  <dcterms:created xsi:type="dcterms:W3CDTF">2006-09-16T00:00:00Z</dcterms:created>
  <dcterms:modified xsi:type="dcterms:W3CDTF">2019-09-16T14:16:46Z</dcterms:modified>
</cp:coreProperties>
</file>