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\\10.10.0.12\загальний відділ\Свінціцька ПК\диск д\Мои документы\Виконком\2026\6 -7 Травень-Червень\"/>
    </mc:Choice>
  </mc:AlternateContent>
  <xr:revisionPtr revIDLastSave="0" documentId="13_ncr:1_{3B6B7EF8-91CF-445C-97C4-4E37C895CDD3}" xr6:coauthVersionLast="37" xr6:coauthVersionMax="37" xr10:uidLastSave="{00000000-0000-0000-0000-000000000000}"/>
  <bookViews>
    <workbookView xWindow="0" yWindow="0" windowWidth="28800" windowHeight="12105" xr2:uid="{00000000-000D-0000-FFFF-FFFF00000000}"/>
  </bookViews>
  <sheets>
    <sheet name="1-4 класи" sheetId="1" r:id="rId1"/>
    <sheet name=" 1-4 класи (інклюзія)" sheetId="2" r:id="rId2"/>
    <sheet name="  1-4 класи (педагогічний патро" sheetId="3" r:id="rId3"/>
    <sheet name="5-9 класи" sheetId="4" r:id="rId4"/>
    <sheet name="5-9 класи (інклюзія)" sheetId="5" r:id="rId5"/>
    <sheet name=" 5-9 класи (пед патронаж)" sheetId="6" r:id="rId6"/>
    <sheet name="10-11 класи" sheetId="7" r:id="rId7"/>
    <sheet name="10-11 класи (інклюзія)" sheetId="8" r:id="rId8"/>
    <sheet name=" 10-11 класи (пед патронаж)" sheetId="9" r:id="rId9"/>
    <sheet name="ЗДО" sheetId="11" r:id="rId10"/>
    <sheet name="ЗДО (інклюзія)" sheetId="12" r:id="rId11"/>
    <sheet name="ЦПО" sheetId="13" r:id="rId12"/>
  </sheets>
  <definedNames>
    <definedName name="_xlnm.Print_Area" localSheetId="9">ЗДО!$A$1:$AE$41</definedName>
    <definedName name="_xlnm.Print_Area" localSheetId="10">'ЗДО (інклюзія)'!$A$1:$AE$43</definedName>
  </definedNames>
  <calcPr calcId="179021"/>
</workbook>
</file>

<file path=xl/calcChain.xml><?xml version="1.0" encoding="utf-8"?>
<calcChain xmlns="http://schemas.openxmlformats.org/spreadsheetml/2006/main">
  <c r="M26" i="13" l="1"/>
  <c r="L26" i="13"/>
  <c r="J26" i="13"/>
  <c r="I26" i="13"/>
  <c r="G26" i="13"/>
  <c r="F26" i="13"/>
  <c r="D26" i="13"/>
  <c r="M27" i="13" s="1"/>
  <c r="C26" i="13"/>
  <c r="L27" i="13" l="1"/>
  <c r="AE30" i="12"/>
  <c r="AD30" i="12"/>
  <c r="F30" i="12"/>
  <c r="E30" i="12"/>
  <c r="C29" i="12"/>
  <c r="B29" i="12"/>
  <c r="C28" i="12"/>
  <c r="B28" i="12"/>
  <c r="C27" i="12"/>
  <c r="B27" i="12"/>
  <c r="C26" i="12"/>
  <c r="B26" i="12"/>
  <c r="Z25" i="12"/>
  <c r="C25" i="12" s="1"/>
  <c r="Y25" i="12"/>
  <c r="B25" i="12" s="1"/>
  <c r="Z24" i="12"/>
  <c r="Y24" i="12"/>
  <c r="B24" i="12" s="1"/>
  <c r="C24" i="12"/>
  <c r="C23" i="12"/>
  <c r="B23" i="12"/>
  <c r="C22" i="12"/>
  <c r="B22" i="12"/>
  <c r="Z21" i="12"/>
  <c r="C21" i="12" s="1"/>
  <c r="Y21" i="12"/>
  <c r="B21" i="12" s="1"/>
  <c r="U21" i="12"/>
  <c r="T21" i="12"/>
  <c r="Z20" i="12"/>
  <c r="Y20" i="12"/>
  <c r="U20" i="12"/>
  <c r="C20" i="12" s="1"/>
  <c r="T20" i="12"/>
  <c r="B20" i="12" s="1"/>
  <c r="Z19" i="12"/>
  <c r="Y19" i="12"/>
  <c r="U19" i="12"/>
  <c r="T19" i="12"/>
  <c r="P19" i="12"/>
  <c r="O19" i="12"/>
  <c r="Z18" i="12"/>
  <c r="Y18" i="12"/>
  <c r="U18" i="12"/>
  <c r="C18" i="12" s="1"/>
  <c r="T18" i="12"/>
  <c r="B18" i="12" s="1"/>
  <c r="Z17" i="12"/>
  <c r="Y17" i="12"/>
  <c r="U17" i="12"/>
  <c r="C17" i="12" s="1"/>
  <c r="T17" i="12"/>
  <c r="B17" i="12" s="1"/>
  <c r="Z16" i="12"/>
  <c r="Y16" i="12"/>
  <c r="U16" i="12"/>
  <c r="T16" i="12"/>
  <c r="Z15" i="12"/>
  <c r="C15" i="12" s="1"/>
  <c r="Y15" i="12"/>
  <c r="B15" i="12" s="1"/>
  <c r="Z14" i="12"/>
  <c r="Y14" i="12"/>
  <c r="U14" i="12"/>
  <c r="T14" i="12"/>
  <c r="K14" i="12"/>
  <c r="J14" i="12"/>
  <c r="B14" i="12" s="1"/>
  <c r="C14" i="12"/>
  <c r="Z13" i="12"/>
  <c r="C13" i="12" s="1"/>
  <c r="Y13" i="12"/>
  <c r="U13" i="12"/>
  <c r="T13" i="12"/>
  <c r="P13" i="12"/>
  <c r="O13" i="12"/>
  <c r="K13" i="12"/>
  <c r="K30" i="12" s="1"/>
  <c r="J13" i="12"/>
  <c r="J30" i="12" s="1"/>
  <c r="Z12" i="12"/>
  <c r="Y12" i="12"/>
  <c r="U12" i="12"/>
  <c r="T12" i="12"/>
  <c r="P12" i="12"/>
  <c r="C12" i="12" s="1"/>
  <c r="O12" i="12"/>
  <c r="O30" i="12" s="1"/>
  <c r="Z11" i="12"/>
  <c r="Y11" i="12"/>
  <c r="U11" i="12"/>
  <c r="T11" i="12"/>
  <c r="B11" i="12"/>
  <c r="C10" i="12"/>
  <c r="B10" i="12"/>
  <c r="J10" i="11"/>
  <c r="B10" i="11" s="1"/>
  <c r="O10" i="11"/>
  <c r="P10" i="11"/>
  <c r="C10" i="11" s="1"/>
  <c r="T10" i="11"/>
  <c r="U10" i="11"/>
  <c r="Y10" i="11"/>
  <c r="Z10" i="11"/>
  <c r="AD10" i="11"/>
  <c r="AD30" i="11" s="1"/>
  <c r="AE10" i="11"/>
  <c r="AE30" i="11" s="1"/>
  <c r="J11" i="11"/>
  <c r="K11" i="11"/>
  <c r="O11" i="11"/>
  <c r="B11" i="11" s="1"/>
  <c r="P11" i="11"/>
  <c r="T11" i="11"/>
  <c r="U11" i="11"/>
  <c r="Y11" i="11"/>
  <c r="Z11" i="11"/>
  <c r="J12" i="11"/>
  <c r="K12" i="11"/>
  <c r="C12" i="11" s="1"/>
  <c r="O12" i="11"/>
  <c r="P12" i="11"/>
  <c r="T12" i="11"/>
  <c r="U12" i="11"/>
  <c r="Y12" i="11"/>
  <c r="Z12" i="11"/>
  <c r="J13" i="11"/>
  <c r="B13" i="11" s="1"/>
  <c r="K13" i="11"/>
  <c r="O13" i="11"/>
  <c r="P13" i="11"/>
  <c r="T13" i="11"/>
  <c r="U13" i="11"/>
  <c r="Y13" i="11"/>
  <c r="Z13" i="11"/>
  <c r="E14" i="11"/>
  <c r="F14" i="11"/>
  <c r="C14" i="11" s="1"/>
  <c r="J14" i="11"/>
  <c r="K14" i="11"/>
  <c r="O14" i="11"/>
  <c r="P14" i="11"/>
  <c r="T14" i="11"/>
  <c r="U14" i="11"/>
  <c r="Y14" i="11"/>
  <c r="Z14" i="11"/>
  <c r="J15" i="11"/>
  <c r="K15" i="11"/>
  <c r="O15" i="11"/>
  <c r="P15" i="11"/>
  <c r="P30" i="11" s="1"/>
  <c r="T15" i="11"/>
  <c r="U15" i="11"/>
  <c r="Y15" i="11"/>
  <c r="Z15" i="11"/>
  <c r="J16" i="11"/>
  <c r="K16" i="11"/>
  <c r="O16" i="11"/>
  <c r="P16" i="11"/>
  <c r="T16" i="11"/>
  <c r="U16" i="11"/>
  <c r="Y16" i="11"/>
  <c r="Z16" i="11"/>
  <c r="E17" i="11"/>
  <c r="E30" i="11" s="1"/>
  <c r="F17" i="11"/>
  <c r="J17" i="11"/>
  <c r="K17" i="11"/>
  <c r="O17" i="11"/>
  <c r="P17" i="11"/>
  <c r="T17" i="11"/>
  <c r="U17" i="11"/>
  <c r="Y17" i="11"/>
  <c r="Z17" i="11"/>
  <c r="O18" i="11"/>
  <c r="B18" i="11" s="1"/>
  <c r="P18" i="11"/>
  <c r="C18" i="11" s="1"/>
  <c r="T18" i="11"/>
  <c r="U18" i="11"/>
  <c r="Y18" i="11"/>
  <c r="Z18" i="11"/>
  <c r="J19" i="11"/>
  <c r="B19" i="11" s="1"/>
  <c r="K19" i="11"/>
  <c r="O19" i="11"/>
  <c r="P19" i="11"/>
  <c r="T19" i="11"/>
  <c r="U19" i="11"/>
  <c r="Y19" i="11"/>
  <c r="Z19" i="11"/>
  <c r="J20" i="11"/>
  <c r="K20" i="11"/>
  <c r="O20" i="11"/>
  <c r="P20" i="11"/>
  <c r="T20" i="11"/>
  <c r="U20" i="11"/>
  <c r="Y20" i="11"/>
  <c r="Z20" i="11"/>
  <c r="J21" i="11"/>
  <c r="B21" i="11" s="1"/>
  <c r="K21" i="11"/>
  <c r="C21" i="11" s="1"/>
  <c r="O21" i="11"/>
  <c r="P21" i="11"/>
  <c r="T21" i="11"/>
  <c r="U21" i="11"/>
  <c r="Y21" i="11"/>
  <c r="Z21" i="11"/>
  <c r="J22" i="11"/>
  <c r="K22" i="11"/>
  <c r="C22" i="11" s="1"/>
  <c r="T22" i="11"/>
  <c r="U22" i="11"/>
  <c r="Y22" i="11"/>
  <c r="Z22" i="11"/>
  <c r="O23" i="11"/>
  <c r="P23" i="11"/>
  <c r="C23" i="11" s="1"/>
  <c r="T23" i="11"/>
  <c r="U23" i="11"/>
  <c r="Y23" i="11"/>
  <c r="Z23" i="11"/>
  <c r="J24" i="11"/>
  <c r="K24" i="11"/>
  <c r="O24" i="11"/>
  <c r="P24" i="11"/>
  <c r="T24" i="11"/>
  <c r="U24" i="11"/>
  <c r="Y24" i="11"/>
  <c r="Z24" i="11"/>
  <c r="J25" i="11"/>
  <c r="K25" i="11"/>
  <c r="O25" i="11"/>
  <c r="B25" i="11" s="1"/>
  <c r="P25" i="11"/>
  <c r="T25" i="11"/>
  <c r="U25" i="11"/>
  <c r="Y25" i="11"/>
  <c r="Z25" i="11"/>
  <c r="B26" i="11"/>
  <c r="C26" i="11"/>
  <c r="B27" i="11"/>
  <c r="C27" i="11"/>
  <c r="J28" i="11"/>
  <c r="K28" i="11"/>
  <c r="Y28" i="11"/>
  <c r="Z28" i="11"/>
  <c r="B29" i="11"/>
  <c r="C29" i="11"/>
  <c r="C13" i="11" l="1"/>
  <c r="U30" i="11"/>
  <c r="Z30" i="12"/>
  <c r="B13" i="12"/>
  <c r="J30" i="11"/>
  <c r="B23" i="11"/>
  <c r="T30" i="11"/>
  <c r="B12" i="12"/>
  <c r="B30" i="12" s="1"/>
  <c r="F30" i="11"/>
  <c r="C24" i="11"/>
  <c r="B14" i="11"/>
  <c r="B30" i="11" s="1"/>
  <c r="C11" i="11"/>
  <c r="C30" i="11" s="1"/>
  <c r="C15" i="11"/>
  <c r="B15" i="11"/>
  <c r="B24" i="11"/>
  <c r="B22" i="11"/>
  <c r="C11" i="12"/>
  <c r="P30" i="12"/>
  <c r="C19" i="11"/>
  <c r="B12" i="11"/>
  <c r="T30" i="12"/>
  <c r="B19" i="12"/>
  <c r="Z30" i="11"/>
  <c r="U30" i="12"/>
  <c r="C19" i="12"/>
  <c r="C25" i="11"/>
  <c r="O30" i="11"/>
  <c r="Y30" i="11"/>
  <c r="Y30" i="12"/>
  <c r="C30" i="12"/>
  <c r="K30" i="11"/>
  <c r="V23" i="6" l="1"/>
  <c r="W23" i="6"/>
  <c r="P22" i="6"/>
  <c r="P23" i="6"/>
  <c r="O22" i="6"/>
  <c r="O23" i="6"/>
  <c r="AK22" i="6"/>
  <c r="AD22" i="6"/>
  <c r="V22" i="6"/>
  <c r="G22" i="6"/>
  <c r="X17" i="1"/>
  <c r="P15" i="9"/>
  <c r="R15" i="9" s="1"/>
  <c r="O15" i="9"/>
  <c r="M15" i="9"/>
  <c r="L15" i="9"/>
  <c r="G15" i="9"/>
  <c r="F15" i="9"/>
  <c r="P14" i="9"/>
  <c r="O14" i="9"/>
  <c r="M14" i="9"/>
  <c r="L14" i="9"/>
  <c r="G14" i="9"/>
  <c r="F14" i="9"/>
  <c r="P12" i="9"/>
  <c r="O12" i="9"/>
  <c r="Q12" i="9" s="1"/>
  <c r="M12" i="9"/>
  <c r="L12" i="9"/>
  <c r="G12" i="9"/>
  <c r="F12" i="9"/>
  <c r="P11" i="9"/>
  <c r="O11" i="9"/>
  <c r="M11" i="9"/>
  <c r="L11" i="9"/>
  <c r="G11" i="9"/>
  <c r="F11" i="9"/>
  <c r="P10" i="9"/>
  <c r="O10" i="9"/>
  <c r="Q10" i="9" s="1"/>
  <c r="M10" i="9"/>
  <c r="L10" i="9"/>
  <c r="G10" i="9"/>
  <c r="F10" i="9"/>
  <c r="P9" i="9"/>
  <c r="O9" i="9"/>
  <c r="Q9" i="9" s="1"/>
  <c r="M9" i="9"/>
  <c r="L9" i="9"/>
  <c r="G9" i="9"/>
  <c r="F9" i="9"/>
  <c r="P8" i="9"/>
  <c r="O8" i="9"/>
  <c r="Q8" i="9" s="1"/>
  <c r="M8" i="9"/>
  <c r="L8" i="9"/>
  <c r="G8" i="9"/>
  <c r="F8" i="9"/>
  <c r="P7" i="9"/>
  <c r="O7" i="9"/>
  <c r="M7" i="9"/>
  <c r="M16" i="9" s="1"/>
  <c r="L7" i="9"/>
  <c r="G7" i="9"/>
  <c r="F7" i="9"/>
  <c r="F16" i="9" s="1"/>
  <c r="P15" i="8"/>
  <c r="O15" i="8"/>
  <c r="M15" i="8"/>
  <c r="L15" i="8"/>
  <c r="G15" i="8"/>
  <c r="F15" i="8"/>
  <c r="P14" i="8"/>
  <c r="O14" i="8"/>
  <c r="M14" i="8"/>
  <c r="L14" i="8"/>
  <c r="G14" i="8"/>
  <c r="F14" i="8"/>
  <c r="P13" i="8"/>
  <c r="O13" i="8"/>
  <c r="M13" i="8"/>
  <c r="L13" i="8"/>
  <c r="G13" i="8"/>
  <c r="F13" i="8"/>
  <c r="P12" i="8"/>
  <c r="O12" i="8"/>
  <c r="M12" i="8"/>
  <c r="L12" i="8"/>
  <c r="G12" i="8"/>
  <c r="F12" i="8"/>
  <c r="P11" i="8"/>
  <c r="O11" i="8"/>
  <c r="M11" i="8"/>
  <c r="L11" i="8"/>
  <c r="G11" i="8"/>
  <c r="F11" i="8"/>
  <c r="P10" i="8"/>
  <c r="O10" i="8"/>
  <c r="M10" i="8"/>
  <c r="L10" i="8"/>
  <c r="G10" i="8"/>
  <c r="F10" i="8"/>
  <c r="P9" i="8"/>
  <c r="O9" i="8"/>
  <c r="M9" i="8"/>
  <c r="L9" i="8"/>
  <c r="G9" i="8"/>
  <c r="F9" i="8"/>
  <c r="P8" i="8"/>
  <c r="O8" i="8"/>
  <c r="M8" i="8"/>
  <c r="L8" i="8"/>
  <c r="G8" i="8"/>
  <c r="F8" i="8"/>
  <c r="P7" i="8"/>
  <c r="O7" i="8"/>
  <c r="M7" i="8"/>
  <c r="L7" i="8"/>
  <c r="G7" i="8"/>
  <c r="F7" i="8"/>
  <c r="N18" i="7"/>
  <c r="M18" i="7"/>
  <c r="H18" i="7"/>
  <c r="G18" i="7"/>
  <c r="Z17" i="7"/>
  <c r="P17" i="7"/>
  <c r="N17" i="7"/>
  <c r="M17" i="7"/>
  <c r="H17" i="7"/>
  <c r="G17" i="7"/>
  <c r="S16" i="7"/>
  <c r="R16" i="7"/>
  <c r="Y15" i="7"/>
  <c r="N15" i="7"/>
  <c r="M15" i="7"/>
  <c r="H15" i="7"/>
  <c r="G15" i="7"/>
  <c r="Q14" i="7"/>
  <c r="P14" i="7"/>
  <c r="N14" i="7"/>
  <c r="M14" i="7"/>
  <c r="H14" i="7"/>
  <c r="G14" i="7"/>
  <c r="Q13" i="7"/>
  <c r="P13" i="7"/>
  <c r="N13" i="7"/>
  <c r="M13" i="7"/>
  <c r="H13" i="7"/>
  <c r="G13" i="7"/>
  <c r="Q12" i="7"/>
  <c r="P12" i="7"/>
  <c r="R12" i="7" s="1"/>
  <c r="N12" i="7"/>
  <c r="M12" i="7"/>
  <c r="H12" i="7"/>
  <c r="G12" i="7"/>
  <c r="Q11" i="7"/>
  <c r="P11" i="7"/>
  <c r="N11" i="7"/>
  <c r="M11" i="7"/>
  <c r="H11" i="7"/>
  <c r="G11" i="7"/>
  <c r="Q10" i="7"/>
  <c r="P10" i="7"/>
  <c r="R10" i="7" s="1"/>
  <c r="N10" i="7"/>
  <c r="M10" i="7"/>
  <c r="H10" i="7"/>
  <c r="G10" i="7"/>
  <c r="AL25" i="6"/>
  <c r="AK25" i="6"/>
  <c r="AE25" i="6"/>
  <c r="AD25" i="6"/>
  <c r="W25" i="6"/>
  <c r="V25" i="6"/>
  <c r="P25" i="6"/>
  <c r="O25" i="6"/>
  <c r="H25" i="6"/>
  <c r="G25" i="6"/>
  <c r="AL24" i="6"/>
  <c r="AK24" i="6"/>
  <c r="AE24" i="6"/>
  <c r="AD24" i="6"/>
  <c r="W24" i="6"/>
  <c r="V24" i="6"/>
  <c r="P24" i="6"/>
  <c r="O24" i="6"/>
  <c r="H24" i="6"/>
  <c r="G24" i="6"/>
  <c r="AL23" i="6"/>
  <c r="AK23" i="6"/>
  <c r="AE23" i="6"/>
  <c r="AD23" i="6"/>
  <c r="AL22" i="6"/>
  <c r="AE22" i="6"/>
  <c r="W22" i="6"/>
  <c r="H22" i="6"/>
  <c r="AL21" i="6"/>
  <c r="AK21" i="6"/>
  <c r="AE21" i="6"/>
  <c r="AD21" i="6"/>
  <c r="W21" i="6"/>
  <c r="V21" i="6"/>
  <c r="P21" i="6"/>
  <c r="O21" i="6"/>
  <c r="H21" i="6"/>
  <c r="G21" i="6"/>
  <c r="AL20" i="6"/>
  <c r="AK20" i="6"/>
  <c r="AE20" i="6"/>
  <c r="AD20" i="6"/>
  <c r="W20" i="6"/>
  <c r="V20" i="6"/>
  <c r="P20" i="6"/>
  <c r="O20" i="6"/>
  <c r="H20" i="6"/>
  <c r="G20" i="6"/>
  <c r="AL19" i="6"/>
  <c r="AK19" i="6"/>
  <c r="AE19" i="6"/>
  <c r="AD19" i="6"/>
  <c r="W19" i="6"/>
  <c r="V19" i="6"/>
  <c r="P19" i="6"/>
  <c r="O19" i="6"/>
  <c r="H19" i="6"/>
  <c r="G19" i="6"/>
  <c r="AL18" i="6"/>
  <c r="AK18" i="6"/>
  <c r="AE18" i="6"/>
  <c r="AD18" i="6"/>
  <c r="W18" i="6"/>
  <c r="V18" i="6"/>
  <c r="P18" i="6"/>
  <c r="O18" i="6"/>
  <c r="H18" i="6"/>
  <c r="G18" i="6"/>
  <c r="AL17" i="6"/>
  <c r="AK17" i="6"/>
  <c r="AE17" i="6"/>
  <c r="AD17" i="6"/>
  <c r="W17" i="6"/>
  <c r="V17" i="6"/>
  <c r="P17" i="6"/>
  <c r="O17" i="6"/>
  <c r="H17" i="6"/>
  <c r="G17" i="6"/>
  <c r="AL16" i="6"/>
  <c r="AK16" i="6"/>
  <c r="AE16" i="6"/>
  <c r="AD16" i="6"/>
  <c r="W16" i="6"/>
  <c r="V16" i="6"/>
  <c r="P16" i="6"/>
  <c r="O16" i="6"/>
  <c r="H16" i="6"/>
  <c r="G16" i="6"/>
  <c r="AL15" i="6"/>
  <c r="AK15" i="6"/>
  <c r="AE15" i="6"/>
  <c r="AD15" i="6"/>
  <c r="W15" i="6"/>
  <c r="V15" i="6"/>
  <c r="P15" i="6"/>
  <c r="O15" i="6"/>
  <c r="H15" i="6"/>
  <c r="G15" i="6"/>
  <c r="AL14" i="6"/>
  <c r="AK14" i="6"/>
  <c r="AE14" i="6"/>
  <c r="AD14" i="6"/>
  <c r="W14" i="6"/>
  <c r="V14" i="6"/>
  <c r="P14" i="6"/>
  <c r="O14" i="6"/>
  <c r="H14" i="6"/>
  <c r="G14" i="6"/>
  <c r="AL13" i="6"/>
  <c r="AK13" i="6"/>
  <c r="AE13" i="6"/>
  <c r="AD13" i="6"/>
  <c r="W13" i="6"/>
  <c r="V13" i="6"/>
  <c r="P13" i="6"/>
  <c r="O13" i="6"/>
  <c r="H13" i="6"/>
  <c r="G13" i="6"/>
  <c r="AL12" i="6"/>
  <c r="AK12" i="6"/>
  <c r="AE12" i="6"/>
  <c r="AD12" i="6"/>
  <c r="W12" i="6"/>
  <c r="V12" i="6"/>
  <c r="P12" i="6"/>
  <c r="O12" i="6"/>
  <c r="H12" i="6"/>
  <c r="G12" i="6"/>
  <c r="AL11" i="6"/>
  <c r="AK11" i="6"/>
  <c r="AE11" i="6"/>
  <c r="AD11" i="6"/>
  <c r="W11" i="6"/>
  <c r="V11" i="6"/>
  <c r="P11" i="6"/>
  <c r="O11" i="6"/>
  <c r="H11" i="6"/>
  <c r="G11" i="6"/>
  <c r="AL10" i="6"/>
  <c r="AK10" i="6"/>
  <c r="AE10" i="6"/>
  <c r="AD10" i="6"/>
  <c r="W10" i="6"/>
  <c r="V10" i="6"/>
  <c r="P10" i="6"/>
  <c r="O10" i="6"/>
  <c r="H10" i="6"/>
  <c r="G10" i="6"/>
  <c r="AL9" i="6"/>
  <c r="AK9" i="6"/>
  <c r="AE9" i="6"/>
  <c r="AD9" i="6"/>
  <c r="W9" i="6"/>
  <c r="V9" i="6"/>
  <c r="P9" i="6"/>
  <c r="O9" i="6"/>
  <c r="H9" i="6"/>
  <c r="G9" i="6"/>
  <c r="AL8" i="6"/>
  <c r="AK8" i="6"/>
  <c r="AE8" i="6"/>
  <c r="AD8" i="6"/>
  <c r="W8" i="6"/>
  <c r="V8" i="6"/>
  <c r="P8" i="6"/>
  <c r="O8" i="6"/>
  <c r="H8" i="6"/>
  <c r="G8" i="6"/>
  <c r="AL25" i="5"/>
  <c r="AK25" i="5"/>
  <c r="AE25" i="5"/>
  <c r="AD25" i="5"/>
  <c r="W25" i="5"/>
  <c r="V25" i="5"/>
  <c r="P25" i="5"/>
  <c r="O25" i="5"/>
  <c r="H25" i="5"/>
  <c r="G25" i="5"/>
  <c r="AL24" i="5"/>
  <c r="AK24" i="5"/>
  <c r="AE24" i="5"/>
  <c r="AD24" i="5"/>
  <c r="W24" i="5"/>
  <c r="V24" i="5"/>
  <c r="P24" i="5"/>
  <c r="O24" i="5"/>
  <c r="H24" i="5"/>
  <c r="G24" i="5"/>
  <c r="AL23" i="5"/>
  <c r="AK23" i="5"/>
  <c r="AE23" i="5"/>
  <c r="AD23" i="5"/>
  <c r="W23" i="5"/>
  <c r="V23" i="5"/>
  <c r="P23" i="5"/>
  <c r="O23" i="5"/>
  <c r="H23" i="5"/>
  <c r="G23" i="5"/>
  <c r="AL22" i="5"/>
  <c r="AK22" i="5"/>
  <c r="AE22" i="5"/>
  <c r="AD22" i="5"/>
  <c r="W22" i="5"/>
  <c r="V22" i="5"/>
  <c r="P22" i="5"/>
  <c r="O22" i="5"/>
  <c r="H22" i="5"/>
  <c r="G22" i="5"/>
  <c r="AL21" i="5"/>
  <c r="AK21" i="5"/>
  <c r="AE21" i="5"/>
  <c r="AD21" i="5"/>
  <c r="W21" i="5"/>
  <c r="V21" i="5"/>
  <c r="P21" i="5"/>
  <c r="O21" i="5"/>
  <c r="H21" i="5"/>
  <c r="G21" i="5"/>
  <c r="AL20" i="5"/>
  <c r="AK20" i="5"/>
  <c r="AE20" i="5"/>
  <c r="AD20" i="5"/>
  <c r="W20" i="5"/>
  <c r="V20" i="5"/>
  <c r="P20" i="5"/>
  <c r="O20" i="5"/>
  <c r="H20" i="5"/>
  <c r="G20" i="5"/>
  <c r="AL19" i="5"/>
  <c r="AK19" i="5"/>
  <c r="AE19" i="5"/>
  <c r="AD19" i="5"/>
  <c r="W19" i="5"/>
  <c r="V19" i="5"/>
  <c r="P19" i="5"/>
  <c r="O19" i="5"/>
  <c r="H19" i="5"/>
  <c r="G19" i="5"/>
  <c r="AL18" i="5"/>
  <c r="AK18" i="5"/>
  <c r="AE18" i="5"/>
  <c r="AD18" i="5"/>
  <c r="W18" i="5"/>
  <c r="V18" i="5"/>
  <c r="P18" i="5"/>
  <c r="O18" i="5"/>
  <c r="H18" i="5"/>
  <c r="G18" i="5"/>
  <c r="AL17" i="5"/>
  <c r="AK17" i="5"/>
  <c r="AE17" i="5"/>
  <c r="AD17" i="5"/>
  <c r="W17" i="5"/>
  <c r="V17" i="5"/>
  <c r="P17" i="5"/>
  <c r="O17" i="5"/>
  <c r="H17" i="5"/>
  <c r="G17" i="5"/>
  <c r="AL16" i="5"/>
  <c r="AK16" i="5"/>
  <c r="AE16" i="5"/>
  <c r="AD16" i="5"/>
  <c r="W16" i="5"/>
  <c r="V16" i="5"/>
  <c r="P16" i="5"/>
  <c r="O16" i="5"/>
  <c r="H16" i="5"/>
  <c r="G16" i="5"/>
  <c r="AL15" i="5"/>
  <c r="AK15" i="5"/>
  <c r="AE15" i="5"/>
  <c r="AD15" i="5"/>
  <c r="W15" i="5"/>
  <c r="V15" i="5"/>
  <c r="P15" i="5"/>
  <c r="O15" i="5"/>
  <c r="H15" i="5"/>
  <c r="G15" i="5"/>
  <c r="AL14" i="5"/>
  <c r="AK14" i="5"/>
  <c r="AE14" i="5"/>
  <c r="AD14" i="5"/>
  <c r="W14" i="5"/>
  <c r="V14" i="5"/>
  <c r="P14" i="5"/>
  <c r="O14" i="5"/>
  <c r="H14" i="5"/>
  <c r="G14" i="5"/>
  <c r="AL13" i="5"/>
  <c r="AK13" i="5"/>
  <c r="AE13" i="5"/>
  <c r="AD13" i="5"/>
  <c r="W13" i="5"/>
  <c r="V13" i="5"/>
  <c r="P13" i="5"/>
  <c r="O13" i="5"/>
  <c r="H13" i="5"/>
  <c r="G13" i="5"/>
  <c r="AL12" i="5"/>
  <c r="AK12" i="5"/>
  <c r="AE12" i="5"/>
  <c r="AD12" i="5"/>
  <c r="W12" i="5"/>
  <c r="V12" i="5"/>
  <c r="P12" i="5"/>
  <c r="O12" i="5"/>
  <c r="H12" i="5"/>
  <c r="G12" i="5"/>
  <c r="AL11" i="5"/>
  <c r="AK11" i="5"/>
  <c r="AE11" i="5"/>
  <c r="AD11" i="5"/>
  <c r="W11" i="5"/>
  <c r="V11" i="5"/>
  <c r="P11" i="5"/>
  <c r="O11" i="5"/>
  <c r="H11" i="5"/>
  <c r="G11" i="5"/>
  <c r="AL10" i="5"/>
  <c r="AK10" i="5"/>
  <c r="AE10" i="5"/>
  <c r="AD10" i="5"/>
  <c r="W10" i="5"/>
  <c r="V10" i="5"/>
  <c r="P10" i="5"/>
  <c r="O10" i="5"/>
  <c r="H10" i="5"/>
  <c r="G10" i="5"/>
  <c r="AL9" i="5"/>
  <c r="AK9" i="5"/>
  <c r="AE9" i="5"/>
  <c r="AD9" i="5"/>
  <c r="W9" i="5"/>
  <c r="V9" i="5"/>
  <c r="P9" i="5"/>
  <c r="O9" i="5"/>
  <c r="H9" i="5"/>
  <c r="G9" i="5"/>
  <c r="AL8" i="5"/>
  <c r="AK8" i="5"/>
  <c r="AE8" i="5"/>
  <c r="AD8" i="5"/>
  <c r="W8" i="5"/>
  <c r="V8" i="5"/>
  <c r="P8" i="5"/>
  <c r="O8" i="5"/>
  <c r="H8" i="5"/>
  <c r="G8" i="5"/>
  <c r="AI27" i="4"/>
  <c r="AP25" i="4"/>
  <c r="AO25" i="4"/>
  <c r="AH25" i="4"/>
  <c r="AG25" i="4"/>
  <c r="Y25" i="4"/>
  <c r="X25" i="4"/>
  <c r="Q25" i="4"/>
  <c r="P25" i="4"/>
  <c r="H25" i="4"/>
  <c r="G25" i="4"/>
  <c r="AP24" i="4"/>
  <c r="AO24" i="4"/>
  <c r="AH24" i="4"/>
  <c r="AG24" i="4"/>
  <c r="Y24" i="4"/>
  <c r="X24" i="4"/>
  <c r="Q24" i="4"/>
  <c r="P24" i="4"/>
  <c r="H24" i="4"/>
  <c r="G24" i="4"/>
  <c r="AP23" i="4"/>
  <c r="AR23" i="4" s="1"/>
  <c r="AO23" i="4"/>
  <c r="AQ23" i="4" s="1"/>
  <c r="AP22" i="4"/>
  <c r="AR22" i="4" s="1"/>
  <c r="AO22" i="4"/>
  <c r="AQ22" i="4" s="1"/>
  <c r="AP21" i="4"/>
  <c r="AO21" i="4"/>
  <c r="AH21" i="4"/>
  <c r="AG21" i="4"/>
  <c r="Y21" i="4"/>
  <c r="X21" i="4"/>
  <c r="Q21" i="4"/>
  <c r="P21" i="4"/>
  <c r="H21" i="4"/>
  <c r="G21" i="4"/>
  <c r="AH20" i="4"/>
  <c r="AG20" i="4"/>
  <c r="Y20" i="4"/>
  <c r="X20" i="4"/>
  <c r="Q20" i="4"/>
  <c r="H20" i="4"/>
  <c r="AP19" i="4"/>
  <c r="AO19" i="4"/>
  <c r="AH19" i="4"/>
  <c r="AG19" i="4"/>
  <c r="Y19" i="4"/>
  <c r="X19" i="4"/>
  <c r="Q19" i="4"/>
  <c r="P19" i="4"/>
  <c r="H19" i="4"/>
  <c r="G19" i="4"/>
  <c r="AP18" i="4"/>
  <c r="AO18" i="4"/>
  <c r="AH18" i="4"/>
  <c r="AG18" i="4"/>
  <c r="Y18" i="4"/>
  <c r="X18" i="4"/>
  <c r="Q18" i="4"/>
  <c r="P18" i="4"/>
  <c r="H18" i="4"/>
  <c r="G18" i="4"/>
  <c r="AP17" i="4"/>
  <c r="AO17" i="4"/>
  <c r="AH17" i="4"/>
  <c r="AG17" i="4"/>
  <c r="Y17" i="4"/>
  <c r="X17" i="4"/>
  <c r="Q17" i="4"/>
  <c r="P17" i="4"/>
  <c r="H17" i="4"/>
  <c r="G17" i="4"/>
  <c r="AP16" i="4"/>
  <c r="AO16" i="4"/>
  <c r="AH16" i="4"/>
  <c r="AG16" i="4"/>
  <c r="Y16" i="4"/>
  <c r="X16" i="4"/>
  <c r="Q16" i="4"/>
  <c r="P16" i="4"/>
  <c r="H16" i="4"/>
  <c r="G16" i="4"/>
  <c r="AP15" i="4"/>
  <c r="AO15" i="4"/>
  <c r="AH15" i="4"/>
  <c r="AG15" i="4"/>
  <c r="Y15" i="4"/>
  <c r="X15" i="4"/>
  <c r="Q15" i="4"/>
  <c r="P15" i="4"/>
  <c r="H15" i="4"/>
  <c r="G15" i="4"/>
  <c r="AP14" i="4"/>
  <c r="AO14" i="4"/>
  <c r="AH14" i="4"/>
  <c r="AG14" i="4"/>
  <c r="Y14" i="4"/>
  <c r="X14" i="4"/>
  <c r="Q14" i="4"/>
  <c r="P14" i="4"/>
  <c r="H14" i="4"/>
  <c r="G14" i="4"/>
  <c r="AP13" i="4"/>
  <c r="AO13" i="4"/>
  <c r="AH13" i="4"/>
  <c r="AG13" i="4"/>
  <c r="Y13" i="4"/>
  <c r="X13" i="4"/>
  <c r="Q13" i="4"/>
  <c r="P13" i="4"/>
  <c r="H13" i="4"/>
  <c r="G13" i="4"/>
  <c r="AP12" i="4"/>
  <c r="AO12" i="4"/>
  <c r="AH12" i="4"/>
  <c r="AG12" i="4"/>
  <c r="Y12" i="4"/>
  <c r="X12" i="4"/>
  <c r="Q12" i="4"/>
  <c r="P12" i="4"/>
  <c r="H12" i="4"/>
  <c r="G12" i="4"/>
  <c r="AP11" i="4"/>
  <c r="AO11" i="4"/>
  <c r="AH11" i="4"/>
  <c r="AG11" i="4"/>
  <c r="Y11" i="4"/>
  <c r="X11" i="4"/>
  <c r="Q11" i="4"/>
  <c r="P11" i="4"/>
  <c r="H11" i="4"/>
  <c r="G11" i="4"/>
  <c r="AP10" i="4"/>
  <c r="AO10" i="4"/>
  <c r="AH10" i="4"/>
  <c r="AG10" i="4"/>
  <c r="Y10" i="4"/>
  <c r="X10" i="4"/>
  <c r="Q10" i="4"/>
  <c r="P10" i="4"/>
  <c r="H10" i="4"/>
  <c r="G10" i="4"/>
  <c r="AP9" i="4"/>
  <c r="AO9" i="4"/>
  <c r="AH9" i="4"/>
  <c r="AG9" i="4"/>
  <c r="Y9" i="4"/>
  <c r="X9" i="4"/>
  <c r="Q9" i="4"/>
  <c r="P9" i="4"/>
  <c r="H9" i="4"/>
  <c r="G9" i="4"/>
  <c r="AP8" i="4"/>
  <c r="AP26" i="4" s="1"/>
  <c r="AO8" i="4"/>
  <c r="AH8" i="4"/>
  <c r="AG8" i="4"/>
  <c r="Y8" i="4"/>
  <c r="X8" i="4"/>
  <c r="Q8" i="4"/>
  <c r="P8" i="4"/>
  <c r="H8" i="4"/>
  <c r="G8" i="4"/>
  <c r="AD26" i="3"/>
  <c r="AC26" i="3"/>
  <c r="W26" i="3"/>
  <c r="V26" i="3"/>
  <c r="P26" i="3"/>
  <c r="O26" i="3"/>
  <c r="H26" i="3"/>
  <c r="G26" i="3"/>
  <c r="AE26" i="3" s="1"/>
  <c r="AG26" i="3" s="1"/>
  <c r="AD25" i="3"/>
  <c r="AC25" i="3"/>
  <c r="W25" i="3"/>
  <c r="V25" i="3"/>
  <c r="P25" i="3"/>
  <c r="O25" i="3"/>
  <c r="H25" i="3"/>
  <c r="AF25" i="3" s="1"/>
  <c r="G25" i="3"/>
  <c r="AD24" i="3"/>
  <c r="AC24" i="3"/>
  <c r="W24" i="3"/>
  <c r="V24" i="3"/>
  <c r="P24" i="3"/>
  <c r="O24" i="3"/>
  <c r="H24" i="3"/>
  <c r="G24" i="3"/>
  <c r="AD23" i="3"/>
  <c r="AC23" i="3"/>
  <c r="W23" i="3"/>
  <c r="V23" i="3"/>
  <c r="P23" i="3"/>
  <c r="O23" i="3"/>
  <c r="H23" i="3"/>
  <c r="G23" i="3"/>
  <c r="AD22" i="3"/>
  <c r="AC22" i="3"/>
  <c r="W22" i="3"/>
  <c r="V22" i="3"/>
  <c r="P22" i="3"/>
  <c r="O22" i="3"/>
  <c r="AE22" i="3" s="1"/>
  <c r="H22" i="3"/>
  <c r="G22" i="3"/>
  <c r="AD21" i="3"/>
  <c r="AC21" i="3"/>
  <c r="W21" i="3"/>
  <c r="V21" i="3"/>
  <c r="P21" i="3"/>
  <c r="AF21" i="3" s="1"/>
  <c r="O21" i="3"/>
  <c r="H21" i="3"/>
  <c r="G21" i="3"/>
  <c r="AD20" i="3"/>
  <c r="AC20" i="3"/>
  <c r="W20" i="3"/>
  <c r="V20" i="3"/>
  <c r="P20" i="3"/>
  <c r="O20" i="3"/>
  <c r="H20" i="3"/>
  <c r="G20" i="3"/>
  <c r="AD19" i="3"/>
  <c r="AC19" i="3"/>
  <c r="W19" i="3"/>
  <c r="V19" i="3"/>
  <c r="P19" i="3"/>
  <c r="O19" i="3"/>
  <c r="AE19" i="3" s="1"/>
  <c r="H19" i="3"/>
  <c r="G19" i="3"/>
  <c r="AD18" i="3"/>
  <c r="AC18" i="3"/>
  <c r="W18" i="3"/>
  <c r="V18" i="3"/>
  <c r="P18" i="3"/>
  <c r="O18" i="3"/>
  <c r="H18" i="3"/>
  <c r="G18" i="3"/>
  <c r="AD17" i="3"/>
  <c r="AC17" i="3"/>
  <c r="W17" i="3"/>
  <c r="P17" i="3"/>
  <c r="O17" i="3"/>
  <c r="H17" i="3"/>
  <c r="G17" i="3"/>
  <c r="AD16" i="3"/>
  <c r="W16" i="3"/>
  <c r="P16" i="3"/>
  <c r="H16" i="3"/>
  <c r="AD15" i="3"/>
  <c r="AC15" i="3"/>
  <c r="W15" i="3"/>
  <c r="V15" i="3"/>
  <c r="P15" i="3"/>
  <c r="O15" i="3"/>
  <c r="H15" i="3"/>
  <c r="G15" i="3"/>
  <c r="AD14" i="3"/>
  <c r="AC14" i="3"/>
  <c r="W14" i="3"/>
  <c r="V14" i="3"/>
  <c r="P14" i="3"/>
  <c r="O14" i="3"/>
  <c r="H14" i="3"/>
  <c r="G14" i="3"/>
  <c r="AE14" i="3" s="1"/>
  <c r="AD13" i="3"/>
  <c r="AC13" i="3"/>
  <c r="W13" i="3"/>
  <c r="V13" i="3"/>
  <c r="P13" i="3"/>
  <c r="O13" i="3"/>
  <c r="H13" i="3"/>
  <c r="G13" i="3"/>
  <c r="AD12" i="3"/>
  <c r="AC12" i="3"/>
  <c r="W12" i="3"/>
  <c r="V12" i="3"/>
  <c r="P12" i="3"/>
  <c r="O12" i="3"/>
  <c r="H12" i="3"/>
  <c r="AF12" i="3" s="1"/>
  <c r="G12" i="3"/>
  <c r="AD11" i="3"/>
  <c r="AC11" i="3"/>
  <c r="W11" i="3"/>
  <c r="V11" i="3"/>
  <c r="P11" i="3"/>
  <c r="O11" i="3"/>
  <c r="H11" i="3"/>
  <c r="AF11" i="3" s="1"/>
  <c r="AH11" i="3" s="1"/>
  <c r="G11" i="3"/>
  <c r="AD10" i="3"/>
  <c r="AC10" i="3"/>
  <c r="W10" i="3"/>
  <c r="V10" i="3"/>
  <c r="P10" i="3"/>
  <c r="O10" i="3"/>
  <c r="H10" i="3"/>
  <c r="G10" i="3"/>
  <c r="AD9" i="3"/>
  <c r="AC9" i="3"/>
  <c r="W9" i="3"/>
  <c r="V9" i="3"/>
  <c r="P9" i="3"/>
  <c r="O9" i="3"/>
  <c r="H9" i="3"/>
  <c r="G9" i="3"/>
  <c r="AD8" i="3"/>
  <c r="AC8" i="3"/>
  <c r="W8" i="3"/>
  <c r="V8" i="3"/>
  <c r="P8" i="3"/>
  <c r="O8" i="3"/>
  <c r="H8" i="3"/>
  <c r="G8" i="3"/>
  <c r="AD26" i="2"/>
  <c r="AC26" i="2"/>
  <c r="W26" i="2"/>
  <c r="V26" i="2"/>
  <c r="P26" i="2"/>
  <c r="O26" i="2"/>
  <c r="H26" i="2"/>
  <c r="G26" i="2"/>
  <c r="AD25" i="2"/>
  <c r="AC25" i="2"/>
  <c r="AE25" i="2" s="1"/>
  <c r="P25" i="2"/>
  <c r="O25" i="2"/>
  <c r="AD24" i="2"/>
  <c r="AC24" i="2"/>
  <c r="W24" i="2"/>
  <c r="V24" i="2"/>
  <c r="P24" i="2"/>
  <c r="O24" i="2"/>
  <c r="H24" i="2"/>
  <c r="G24" i="2"/>
  <c r="AD23" i="2"/>
  <c r="AC23" i="2"/>
  <c r="W23" i="2"/>
  <c r="V23" i="2"/>
  <c r="P23" i="2"/>
  <c r="O23" i="2"/>
  <c r="H23" i="2"/>
  <c r="AF23" i="2" s="1"/>
  <c r="G23" i="2"/>
  <c r="AD22" i="2"/>
  <c r="AC22" i="2"/>
  <c r="W22" i="2"/>
  <c r="V22" i="2"/>
  <c r="P22" i="2"/>
  <c r="O22" i="2"/>
  <c r="H22" i="2"/>
  <c r="G22" i="2"/>
  <c r="AD21" i="2"/>
  <c r="AC21" i="2"/>
  <c r="W21" i="2"/>
  <c r="V21" i="2"/>
  <c r="P21" i="2"/>
  <c r="O21" i="2"/>
  <c r="H21" i="2"/>
  <c r="G21" i="2"/>
  <c r="AD20" i="2"/>
  <c r="AC20" i="2"/>
  <c r="W20" i="2"/>
  <c r="V20" i="2"/>
  <c r="P20" i="2"/>
  <c r="O20" i="2"/>
  <c r="H20" i="2"/>
  <c r="G20" i="2"/>
  <c r="AD19" i="2"/>
  <c r="AC19" i="2"/>
  <c r="W19" i="2"/>
  <c r="V19" i="2"/>
  <c r="P19" i="2"/>
  <c r="O19" i="2"/>
  <c r="H19" i="2"/>
  <c r="G19" i="2"/>
  <c r="AD18" i="2"/>
  <c r="AC18" i="2"/>
  <c r="W18" i="2"/>
  <c r="V18" i="2"/>
  <c r="G18" i="2"/>
  <c r="AD17" i="2"/>
  <c r="AC17" i="2"/>
  <c r="W17" i="2"/>
  <c r="P17" i="2"/>
  <c r="O17" i="2"/>
  <c r="H17" i="2"/>
  <c r="G17" i="2"/>
  <c r="AD16" i="2"/>
  <c r="AC16" i="2"/>
  <c r="W16" i="2"/>
  <c r="V16" i="2"/>
  <c r="P16" i="2"/>
  <c r="O16" i="2"/>
  <c r="H16" i="2"/>
  <c r="G16" i="2"/>
  <c r="AD15" i="2"/>
  <c r="AC15" i="2"/>
  <c r="W15" i="2"/>
  <c r="V15" i="2"/>
  <c r="P15" i="2"/>
  <c r="O15" i="2"/>
  <c r="H15" i="2"/>
  <c r="AF15" i="2" s="1"/>
  <c r="G15" i="2"/>
  <c r="AD14" i="2"/>
  <c r="AC14" i="2"/>
  <c r="W14" i="2"/>
  <c r="V14" i="2"/>
  <c r="P14" i="2"/>
  <c r="O14" i="2"/>
  <c r="H14" i="2"/>
  <c r="AF14" i="2" s="1"/>
  <c r="G14" i="2"/>
  <c r="AD13" i="2"/>
  <c r="AC13" i="2"/>
  <c r="W13" i="2"/>
  <c r="V13" i="2"/>
  <c r="P13" i="2"/>
  <c r="O13" i="2"/>
  <c r="H13" i="2"/>
  <c r="G13" i="2"/>
  <c r="AD12" i="2"/>
  <c r="AC12" i="2"/>
  <c r="W12" i="2"/>
  <c r="V12" i="2"/>
  <c r="P12" i="2"/>
  <c r="O12" i="2"/>
  <c r="H12" i="2"/>
  <c r="G12" i="2"/>
  <c r="AD11" i="2"/>
  <c r="AC11" i="2"/>
  <c r="W11" i="2"/>
  <c r="V11" i="2"/>
  <c r="P11" i="2"/>
  <c r="O11" i="2"/>
  <c r="H11" i="2"/>
  <c r="G11" i="2"/>
  <c r="AD10" i="2"/>
  <c r="AC10" i="2"/>
  <c r="W10" i="2"/>
  <c r="V10" i="2"/>
  <c r="P10" i="2"/>
  <c r="H10" i="2"/>
  <c r="G10" i="2"/>
  <c r="AD9" i="2"/>
  <c r="AC9" i="2"/>
  <c r="W9" i="2"/>
  <c r="V9" i="2"/>
  <c r="P9" i="2"/>
  <c r="O9" i="2"/>
  <c r="H9" i="2"/>
  <c r="AF9" i="2" s="1"/>
  <c r="G9" i="2"/>
  <c r="AD8" i="2"/>
  <c r="AC8" i="2"/>
  <c r="W8" i="2"/>
  <c r="V8" i="2"/>
  <c r="P8" i="2"/>
  <c r="O8" i="2"/>
  <c r="H8" i="2"/>
  <c r="G8" i="2"/>
  <c r="AK27" i="1"/>
  <c r="AF26" i="1"/>
  <c r="AE26" i="1"/>
  <c r="Y26" i="1"/>
  <c r="X26" i="1"/>
  <c r="Q26" i="1"/>
  <c r="P26" i="1"/>
  <c r="I26" i="1"/>
  <c r="H26" i="1"/>
  <c r="AF25" i="1"/>
  <c r="AE25" i="1"/>
  <c r="Q25" i="1"/>
  <c r="P25" i="1"/>
  <c r="AG25" i="1" s="1"/>
  <c r="AF24" i="1"/>
  <c r="AH24" i="1" s="1"/>
  <c r="AE24" i="1"/>
  <c r="AG24" i="1" s="1"/>
  <c r="AF23" i="1"/>
  <c r="AE23" i="1"/>
  <c r="Y23" i="1"/>
  <c r="X23" i="1"/>
  <c r="Q23" i="1"/>
  <c r="P23" i="1"/>
  <c r="I23" i="1"/>
  <c r="H23" i="1"/>
  <c r="AF22" i="1"/>
  <c r="AE22" i="1"/>
  <c r="Y22" i="1"/>
  <c r="X22" i="1"/>
  <c r="Q22" i="1"/>
  <c r="P22" i="1"/>
  <c r="I22" i="1"/>
  <c r="H22" i="1"/>
  <c r="Q21" i="1"/>
  <c r="P21" i="1"/>
  <c r="AF20" i="1"/>
  <c r="AE20" i="1"/>
  <c r="Y20" i="1"/>
  <c r="X20" i="1"/>
  <c r="Q20" i="1"/>
  <c r="AH20" i="1" s="1"/>
  <c r="P20" i="1"/>
  <c r="AF19" i="1"/>
  <c r="AE19" i="1"/>
  <c r="Y19" i="1"/>
  <c r="X19" i="1"/>
  <c r="Q19" i="1"/>
  <c r="AH19" i="1" s="1"/>
  <c r="P19" i="1"/>
  <c r="I19" i="1"/>
  <c r="H19" i="1"/>
  <c r="AF18" i="1"/>
  <c r="AE18" i="1"/>
  <c r="Y18" i="1"/>
  <c r="X18" i="1"/>
  <c r="Q18" i="1"/>
  <c r="P18" i="1"/>
  <c r="I18" i="1"/>
  <c r="H18" i="1"/>
  <c r="AF17" i="1"/>
  <c r="AE17" i="1"/>
  <c r="Y17" i="1"/>
  <c r="Q17" i="1"/>
  <c r="P17" i="1"/>
  <c r="I17" i="1"/>
  <c r="H17" i="1"/>
  <c r="AF16" i="1"/>
  <c r="AE16" i="1"/>
  <c r="Y16" i="1"/>
  <c r="X16" i="1"/>
  <c r="Q16" i="1"/>
  <c r="P16" i="1"/>
  <c r="I16" i="1"/>
  <c r="H16" i="1"/>
  <c r="AF15" i="1"/>
  <c r="AE15" i="1"/>
  <c r="Y15" i="1"/>
  <c r="X15" i="1"/>
  <c r="Q15" i="1"/>
  <c r="P15" i="1"/>
  <c r="I15" i="1"/>
  <c r="H15" i="1"/>
  <c r="AF14" i="1"/>
  <c r="AE14" i="1"/>
  <c r="Y14" i="1"/>
  <c r="X14" i="1"/>
  <c r="Q14" i="1"/>
  <c r="P14" i="1"/>
  <c r="I14" i="1"/>
  <c r="H14" i="1"/>
  <c r="AG14" i="1" s="1"/>
  <c r="AF13" i="1"/>
  <c r="AE13" i="1"/>
  <c r="Y13" i="1"/>
  <c r="X13" i="1"/>
  <c r="Q13" i="1"/>
  <c r="P13" i="1"/>
  <c r="I13" i="1"/>
  <c r="H13" i="1"/>
  <c r="AF12" i="1"/>
  <c r="AE12" i="1"/>
  <c r="Y12" i="1"/>
  <c r="X12" i="1"/>
  <c r="Q12" i="1"/>
  <c r="P12" i="1"/>
  <c r="I12" i="1"/>
  <c r="H12" i="1"/>
  <c r="AF11" i="1"/>
  <c r="AE11" i="1"/>
  <c r="Y11" i="1"/>
  <c r="X11" i="1"/>
  <c r="Q11" i="1"/>
  <c r="P11" i="1"/>
  <c r="I11" i="1"/>
  <c r="H11" i="1"/>
  <c r="Y10" i="1"/>
  <c r="X10" i="1"/>
  <c r="Q10" i="1"/>
  <c r="AF9" i="1"/>
  <c r="AE9" i="1"/>
  <c r="Y9" i="1"/>
  <c r="X9" i="1"/>
  <c r="Q9" i="1"/>
  <c r="P9" i="1"/>
  <c r="AF8" i="1"/>
  <c r="AE8" i="1"/>
  <c r="Y8" i="1"/>
  <c r="X8" i="1"/>
  <c r="Q8" i="1"/>
  <c r="P8" i="1"/>
  <c r="I8" i="1"/>
  <c r="AH8" i="1" s="1"/>
  <c r="H8" i="1"/>
  <c r="AF13" i="2" l="1"/>
  <c r="P27" i="3"/>
  <c r="R17" i="7"/>
  <c r="AF24" i="2"/>
  <c r="AE18" i="3"/>
  <c r="AE21" i="3"/>
  <c r="AE24" i="3"/>
  <c r="R8" i="8"/>
  <c r="R10" i="8"/>
  <c r="AE16" i="2"/>
  <c r="AH10" i="1"/>
  <c r="AF26" i="2"/>
  <c r="AH26" i="2" s="1"/>
  <c r="W27" i="3"/>
  <c r="AR12" i="4"/>
  <c r="AR18" i="4"/>
  <c r="AN9" i="5"/>
  <c r="AN14" i="5"/>
  <c r="AN15" i="5"/>
  <c r="S13" i="7"/>
  <c r="R18" i="7"/>
  <c r="Q12" i="8"/>
  <c r="R11" i="9"/>
  <c r="AD27" i="2"/>
  <c r="AE18" i="2"/>
  <c r="AF19" i="2"/>
  <c r="AF13" i="3"/>
  <c r="S18" i="7"/>
  <c r="AE23" i="2"/>
  <c r="R9" i="9"/>
  <c r="AM22" i="6"/>
  <c r="AE15" i="2"/>
  <c r="AH11" i="1"/>
  <c r="AJ11" i="1" s="1"/>
  <c r="AE15" i="3"/>
  <c r="AE14" i="2"/>
  <c r="AQ15" i="4"/>
  <c r="AM23" i="5"/>
  <c r="AM24" i="5"/>
  <c r="AO24" i="5" s="1"/>
  <c r="R9" i="8"/>
  <c r="R11" i="8"/>
  <c r="R13" i="8"/>
  <c r="AE20" i="2"/>
  <c r="AH14" i="1"/>
  <c r="AF20" i="3"/>
  <c r="AN13" i="6"/>
  <c r="AN18" i="6"/>
  <c r="AN24" i="6"/>
  <c r="AP24" i="6" s="1"/>
  <c r="AG19" i="1"/>
  <c r="AI19" i="1" s="1"/>
  <c r="AG23" i="1"/>
  <c r="AH26" i="4"/>
  <c r="AH27" i="4" s="1"/>
  <c r="AN22" i="5"/>
  <c r="AN23" i="6"/>
  <c r="S10" i="7"/>
  <c r="S12" i="7"/>
  <c r="S14" i="7"/>
  <c r="Y14" i="7" s="1"/>
  <c r="Q11" i="8"/>
  <c r="R10" i="9"/>
  <c r="AF12" i="2"/>
  <c r="AG17" i="1"/>
  <c r="AH17" i="1"/>
  <c r="AN25" i="5"/>
  <c r="AP25" i="5" s="1"/>
  <c r="AN19" i="6"/>
  <c r="AF25" i="2"/>
  <c r="AE8" i="3"/>
  <c r="AE11" i="3"/>
  <c r="AG11" i="3" s="1"/>
  <c r="AQ13" i="4"/>
  <c r="AQ19" i="4"/>
  <c r="AM11" i="5"/>
  <c r="AO11" i="5" s="1"/>
  <c r="AM16" i="5"/>
  <c r="AM23" i="6"/>
  <c r="AG8" i="1"/>
  <c r="AH9" i="1"/>
  <c r="AJ8" i="1" s="1"/>
  <c r="U10" i="7" s="1"/>
  <c r="AH13" i="1"/>
  <c r="AH16" i="1"/>
  <c r="AF8" i="2"/>
  <c r="AE12" i="2"/>
  <c r="AF17" i="2"/>
  <c r="AE22" i="2"/>
  <c r="AF9" i="3"/>
  <c r="AE12" i="3"/>
  <c r="AF16" i="3"/>
  <c r="AQ11" i="4"/>
  <c r="AS11" i="4" s="1"/>
  <c r="AQ12" i="4"/>
  <c r="AS12" i="4" s="1"/>
  <c r="AQ18" i="4"/>
  <c r="AS18" i="4" s="1"/>
  <c r="AD26" i="5"/>
  <c r="AD27" i="5" s="1"/>
  <c r="AM21" i="5"/>
  <c r="AO21" i="5" s="1"/>
  <c r="AN11" i="6"/>
  <c r="AP11" i="6" s="1"/>
  <c r="N19" i="7"/>
  <c r="F16" i="8"/>
  <c r="L16" i="9"/>
  <c r="I27" i="1"/>
  <c r="AE8" i="2"/>
  <c r="AF22" i="2"/>
  <c r="P26" i="4"/>
  <c r="P27" i="4" s="1"/>
  <c r="AE26" i="5"/>
  <c r="AE27" i="5" s="1"/>
  <c r="G16" i="8"/>
  <c r="R14" i="9"/>
  <c r="P27" i="1"/>
  <c r="AG18" i="1"/>
  <c r="AG22" i="1"/>
  <c r="AG26" i="1"/>
  <c r="AI26" i="1" s="1"/>
  <c r="P27" i="2"/>
  <c r="AE13" i="2"/>
  <c r="AF10" i="3"/>
  <c r="AE20" i="3"/>
  <c r="AG19" i="3" s="1"/>
  <c r="AE23" i="3"/>
  <c r="AG23" i="3" s="1"/>
  <c r="S13" i="9" s="1"/>
  <c r="Q26" i="4"/>
  <c r="Q27" i="4" s="1"/>
  <c r="AQ10" i="4"/>
  <c r="AQ17" i="4"/>
  <c r="AQ21" i="4"/>
  <c r="AR25" i="4"/>
  <c r="AT25" i="4" s="1"/>
  <c r="AK26" i="5"/>
  <c r="AK27" i="5" s="1"/>
  <c r="AM14" i="5"/>
  <c r="AM20" i="5"/>
  <c r="AN9" i="6"/>
  <c r="AN10" i="6"/>
  <c r="Q19" i="7"/>
  <c r="L16" i="8"/>
  <c r="Q14" i="8"/>
  <c r="Q7" i="9"/>
  <c r="Q11" i="9"/>
  <c r="Q27" i="1"/>
  <c r="AE10" i="2"/>
  <c r="AE17" i="3"/>
  <c r="AG15" i="3" s="1"/>
  <c r="X26" i="4"/>
  <c r="X27" i="4" s="1"/>
  <c r="AR11" i="4"/>
  <c r="AT11" i="4" s="1"/>
  <c r="AR17" i="4"/>
  <c r="AR21" i="4"/>
  <c r="AQ25" i="4"/>
  <c r="AS25" i="4" s="1"/>
  <c r="AL26" i="5"/>
  <c r="AL27" i="5" s="1"/>
  <c r="AN13" i="5"/>
  <c r="S17" i="7"/>
  <c r="Y17" i="7" s="1"/>
  <c r="M16" i="8"/>
  <c r="P16" i="9"/>
  <c r="AG12" i="1"/>
  <c r="V27" i="2"/>
  <c r="AH15" i="1"/>
  <c r="W27" i="2"/>
  <c r="AF10" i="2"/>
  <c r="AE11" i="2"/>
  <c r="AG11" i="2" s="1"/>
  <c r="AF16" i="2"/>
  <c r="AE21" i="2"/>
  <c r="AF8" i="3"/>
  <c r="AF15" i="3"/>
  <c r="AF17" i="3"/>
  <c r="AF26" i="3"/>
  <c r="AH26" i="3" s="1"/>
  <c r="Y26" i="4"/>
  <c r="Y27" i="4" s="1"/>
  <c r="AQ9" i="4"/>
  <c r="AQ16" i="4"/>
  <c r="AQ20" i="4"/>
  <c r="AM13" i="5"/>
  <c r="AM18" i="5"/>
  <c r="AM19" i="5"/>
  <c r="S11" i="7"/>
  <c r="Y11" i="7" s="1"/>
  <c r="Q7" i="8"/>
  <c r="Q16" i="8" s="1"/>
  <c r="Q17" i="8" s="1"/>
  <c r="Q14" i="9"/>
  <c r="AG15" i="1"/>
  <c r="AH22" i="1"/>
  <c r="Y27" i="1"/>
  <c r="AH26" i="1"/>
  <c r="AJ26" i="1" s="1"/>
  <c r="AC27" i="2"/>
  <c r="AF21" i="2"/>
  <c r="AE24" i="2"/>
  <c r="AG23" i="2" s="1"/>
  <c r="O27" i="3"/>
  <c r="AF24" i="3"/>
  <c r="AG26" i="4"/>
  <c r="AG27" i="4" s="1"/>
  <c r="AR10" i="4"/>
  <c r="AR16" i="4"/>
  <c r="AR20" i="4"/>
  <c r="AN21" i="5"/>
  <c r="AP21" i="5" s="1"/>
  <c r="AM24" i="6"/>
  <c r="AO24" i="6" s="1"/>
  <c r="S14" i="9" s="1"/>
  <c r="P16" i="8"/>
  <c r="Q9" i="8"/>
  <c r="Q13" i="8"/>
  <c r="R15" i="8"/>
  <c r="R8" i="9"/>
  <c r="AE27" i="1"/>
  <c r="AH12" i="1"/>
  <c r="AJ12" i="1" s="1"/>
  <c r="AG20" i="1"/>
  <c r="AE25" i="3"/>
  <c r="AQ14" i="4"/>
  <c r="AT22" i="4"/>
  <c r="G26" i="5"/>
  <c r="G27" i="5" s="1"/>
  <c r="AM12" i="5"/>
  <c r="AM17" i="5"/>
  <c r="R7" i="8"/>
  <c r="AG11" i="1"/>
  <c r="AI11" i="1" s="1"/>
  <c r="AF27" i="1"/>
  <c r="AH12" i="2"/>
  <c r="AE26" i="2"/>
  <c r="AG26" i="2" s="1"/>
  <c r="S15" i="8" s="1"/>
  <c r="V27" i="3"/>
  <c r="AE10" i="3"/>
  <c r="AF14" i="3"/>
  <c r="AF19" i="3"/>
  <c r="AO26" i="4"/>
  <c r="AO27" i="4" s="1"/>
  <c r="AR9" i="4"/>
  <c r="AR15" i="4"/>
  <c r="AR19" i="4"/>
  <c r="H26" i="5"/>
  <c r="H27" i="5" s="1"/>
  <c r="AN12" i="5"/>
  <c r="AN18" i="5"/>
  <c r="AN20" i="5"/>
  <c r="AM25" i="5"/>
  <c r="AO25" i="5" s="1"/>
  <c r="AM13" i="6"/>
  <c r="AM19" i="6"/>
  <c r="R11" i="7"/>
  <c r="R13" i="7"/>
  <c r="Y13" i="7" s="1"/>
  <c r="R12" i="9"/>
  <c r="Q15" i="8"/>
  <c r="AG9" i="1"/>
  <c r="AE9" i="2"/>
  <c r="AG8" i="2" s="1"/>
  <c r="AC27" i="3"/>
  <c r="AE13" i="3"/>
  <c r="AG12" i="3" s="1"/>
  <c r="AF23" i="3"/>
  <c r="AH23" i="3" s="1"/>
  <c r="AR8" i="4"/>
  <c r="AR14" i="4"/>
  <c r="P26" i="5"/>
  <c r="P27" i="5" s="1"/>
  <c r="AN11" i="5"/>
  <c r="AP11" i="5" s="1"/>
  <c r="AN17" i="5"/>
  <c r="AN19" i="5"/>
  <c r="AN24" i="5"/>
  <c r="AP24" i="5" s="1"/>
  <c r="AM11" i="6"/>
  <c r="AO11" i="6" s="1"/>
  <c r="G19" i="7"/>
  <c r="R12" i="8"/>
  <c r="AI23" i="1"/>
  <c r="AF18" i="2"/>
  <c r="AH15" i="2" s="1"/>
  <c r="AD27" i="3"/>
  <c r="V26" i="5"/>
  <c r="V27" i="5" s="1"/>
  <c r="AM10" i="5"/>
  <c r="AM15" i="5"/>
  <c r="AM22" i="5"/>
  <c r="AO22" i="5" s="1"/>
  <c r="AN23" i="5"/>
  <c r="Q15" i="9"/>
  <c r="O26" i="5"/>
  <c r="O27" i="5" s="1"/>
  <c r="AG13" i="1"/>
  <c r="AG16" i="1"/>
  <c r="AH23" i="1"/>
  <c r="AH25" i="1"/>
  <c r="G27" i="2"/>
  <c r="AF11" i="2"/>
  <c r="AH11" i="2" s="1"/>
  <c r="AE17" i="2"/>
  <c r="AE19" i="2"/>
  <c r="AF20" i="2"/>
  <c r="AH19" i="2" s="1"/>
  <c r="AE9" i="3"/>
  <c r="AF18" i="3"/>
  <c r="AF22" i="3"/>
  <c r="AR13" i="4"/>
  <c r="AT12" i="4" s="1"/>
  <c r="W26" i="5"/>
  <c r="W27" i="5" s="1"/>
  <c r="AN10" i="5"/>
  <c r="AN16" i="5"/>
  <c r="AP14" i="5" s="1"/>
  <c r="AO22" i="6"/>
  <c r="M19" i="7"/>
  <c r="Y16" i="7"/>
  <c r="Q8" i="8"/>
  <c r="Q10" i="8"/>
  <c r="R14" i="8"/>
  <c r="G16" i="9"/>
  <c r="H26" i="4"/>
  <c r="H27" i="4" s="1"/>
  <c r="AQ24" i="4"/>
  <c r="AS24" i="4" s="1"/>
  <c r="G26" i="4"/>
  <c r="G27" i="4" s="1"/>
  <c r="AR24" i="4"/>
  <c r="AT24" i="4" s="1"/>
  <c r="X17" i="7" s="1"/>
  <c r="T8" i="9"/>
  <c r="AM10" i="6"/>
  <c r="AM12" i="6"/>
  <c r="AM18" i="6"/>
  <c r="V26" i="6"/>
  <c r="V27" i="6" s="1"/>
  <c r="AM9" i="6"/>
  <c r="AN12" i="6"/>
  <c r="AN17" i="6"/>
  <c r="AM17" i="6"/>
  <c r="AM25" i="6"/>
  <c r="AO25" i="6" s="1"/>
  <c r="S15" i="9" s="1"/>
  <c r="AD26" i="6"/>
  <c r="AD27" i="6" s="1"/>
  <c r="AN16" i="6"/>
  <c r="AN25" i="6"/>
  <c r="AP25" i="6" s="1"/>
  <c r="T15" i="9" s="1"/>
  <c r="AE26" i="6"/>
  <c r="AE27" i="6" s="1"/>
  <c r="AM16" i="6"/>
  <c r="AK26" i="6"/>
  <c r="AK27" i="6" s="1"/>
  <c r="AN15" i="6"/>
  <c r="AL26" i="6"/>
  <c r="AL27" i="6" s="1"/>
  <c r="AM21" i="6"/>
  <c r="AO21" i="6" s="1"/>
  <c r="AN21" i="6"/>
  <c r="AP21" i="6" s="1"/>
  <c r="O26" i="6"/>
  <c r="O27" i="6" s="1"/>
  <c r="AM15" i="6"/>
  <c r="AM14" i="6"/>
  <c r="AM20" i="6"/>
  <c r="G26" i="6"/>
  <c r="AN14" i="6"/>
  <c r="AN20" i="6"/>
  <c r="AP18" i="6" s="1"/>
  <c r="W26" i="6"/>
  <c r="W27" i="6" s="1"/>
  <c r="P26" i="6"/>
  <c r="P27" i="6" s="1"/>
  <c r="H26" i="6"/>
  <c r="AN22" i="6"/>
  <c r="AP22" i="6" s="1"/>
  <c r="X27" i="1"/>
  <c r="AH12" i="3"/>
  <c r="AP27" i="4"/>
  <c r="AT8" i="4"/>
  <c r="S14" i="8"/>
  <c r="AH8" i="2"/>
  <c r="AP22" i="5"/>
  <c r="AO12" i="6"/>
  <c r="T15" i="8"/>
  <c r="AI8" i="1"/>
  <c r="AG12" i="2"/>
  <c r="AH27" i="1"/>
  <c r="AJ19" i="1"/>
  <c r="AP12" i="6"/>
  <c r="R16" i="8"/>
  <c r="R17" i="8" s="1"/>
  <c r="AO14" i="5"/>
  <c r="T11" i="7"/>
  <c r="X11" i="7"/>
  <c r="U15" i="7"/>
  <c r="AT21" i="4"/>
  <c r="AS22" i="4"/>
  <c r="X16" i="7" s="1"/>
  <c r="W11" i="7"/>
  <c r="AS21" i="4"/>
  <c r="T15" i="7"/>
  <c r="AI12" i="1"/>
  <c r="W12" i="7" s="1"/>
  <c r="AI15" i="1"/>
  <c r="AE27" i="3"/>
  <c r="S8" i="9"/>
  <c r="AJ15" i="1"/>
  <c r="S8" i="8"/>
  <c r="AH23" i="2"/>
  <c r="AH8" i="3"/>
  <c r="AF27" i="3"/>
  <c r="AH15" i="3"/>
  <c r="W18" i="7"/>
  <c r="T14" i="9"/>
  <c r="S19" i="7"/>
  <c r="Y10" i="7"/>
  <c r="Y12" i="7"/>
  <c r="AO12" i="5"/>
  <c r="Y18" i="7"/>
  <c r="H27" i="2"/>
  <c r="AF27" i="2" s="1"/>
  <c r="O27" i="2"/>
  <c r="H19" i="7"/>
  <c r="O16" i="9"/>
  <c r="AQ8" i="4"/>
  <c r="AS8" i="4" s="1"/>
  <c r="AM8" i="6"/>
  <c r="AN8" i="6"/>
  <c r="P19" i="7"/>
  <c r="O16" i="8"/>
  <c r="G27" i="3"/>
  <c r="H27" i="3"/>
  <c r="AM8" i="5"/>
  <c r="H27" i="1"/>
  <c r="AN8" i="5"/>
  <c r="U18" i="7"/>
  <c r="R7" i="9"/>
  <c r="R16" i="9" s="1"/>
  <c r="R17" i="9" s="1"/>
  <c r="T14" i="7" l="1"/>
  <c r="X12" i="7"/>
  <c r="W10" i="7"/>
  <c r="AJ23" i="1"/>
  <c r="AP18" i="5"/>
  <c r="AO18" i="5"/>
  <c r="S11" i="8" s="1"/>
  <c r="T18" i="7"/>
  <c r="AG27" i="1"/>
  <c r="X19" i="7"/>
  <c r="T13" i="7"/>
  <c r="Z13" i="7" s="1"/>
  <c r="T11" i="8"/>
  <c r="AQ26" i="4"/>
  <c r="AQ27" i="4" s="1"/>
  <c r="AE27" i="2"/>
  <c r="AG19" i="2"/>
  <c r="R19" i="7"/>
  <c r="R20" i="7" s="1"/>
  <c r="AH19" i="3"/>
  <c r="AG15" i="2"/>
  <c r="S10" i="8" s="1"/>
  <c r="AS14" i="4"/>
  <c r="AS26" i="4" s="1"/>
  <c r="AS27" i="4" s="1"/>
  <c r="AT18" i="4"/>
  <c r="X14" i="7" s="1"/>
  <c r="AT14" i="4"/>
  <c r="X13" i="7" s="1"/>
  <c r="AG8" i="3"/>
  <c r="AG27" i="3" s="1"/>
  <c r="T16" i="7"/>
  <c r="T11" i="9"/>
  <c r="AO18" i="6"/>
  <c r="S13" i="8"/>
  <c r="T10" i="8"/>
  <c r="T8" i="8"/>
  <c r="T12" i="7"/>
  <c r="Q16" i="9"/>
  <c r="Q17" i="9" s="1"/>
  <c r="AP12" i="5"/>
  <c r="Z18" i="7"/>
  <c r="U11" i="7"/>
  <c r="Z11" i="7" s="1"/>
  <c r="AO14" i="6"/>
  <c r="S10" i="9" s="1"/>
  <c r="T13" i="9"/>
  <c r="T14" i="8"/>
  <c r="AR26" i="4"/>
  <c r="AR27" i="4" s="1"/>
  <c r="AP14" i="6"/>
  <c r="T10" i="9"/>
  <c r="X10" i="7"/>
  <c r="S9" i="9"/>
  <c r="AM26" i="6"/>
  <c r="AM27" i="6" s="1"/>
  <c r="AO8" i="6"/>
  <c r="AH27" i="2"/>
  <c r="AP8" i="5"/>
  <c r="AN26" i="5"/>
  <c r="AN27" i="5" s="1"/>
  <c r="S11" i="9"/>
  <c r="AH27" i="3"/>
  <c r="T13" i="8"/>
  <c r="S9" i="8"/>
  <c r="T9" i="9"/>
  <c r="AM26" i="5"/>
  <c r="AM27" i="5" s="1"/>
  <c r="AO8" i="5"/>
  <c r="AO26" i="5" s="1"/>
  <c r="AO27" i="5" s="1"/>
  <c r="AG27" i="2"/>
  <c r="U12" i="7"/>
  <c r="S20" i="7"/>
  <c r="Y20" i="7" s="1"/>
  <c r="Y19" i="7"/>
  <c r="W14" i="7"/>
  <c r="Z15" i="7"/>
  <c r="W13" i="7"/>
  <c r="AN26" i="6"/>
  <c r="AN27" i="6" s="1"/>
  <c r="AP8" i="6"/>
  <c r="AP26" i="6" s="1"/>
  <c r="AP27" i="6" s="1"/>
  <c r="T10" i="7"/>
  <c r="AI27" i="1"/>
  <c r="AT26" i="4" l="1"/>
  <c r="AT27" i="4" s="1"/>
  <c r="X20" i="7" s="1"/>
  <c r="W16" i="7"/>
  <c r="U16" i="7"/>
  <c r="Z16" i="7" s="1"/>
  <c r="AJ27" i="1"/>
  <c r="W19" i="7" s="1"/>
  <c r="U14" i="7"/>
  <c r="Z14" i="7" s="1"/>
  <c r="S7" i="8"/>
  <c r="Z12" i="7"/>
  <c r="S16" i="8"/>
  <c r="S17" i="8" s="1"/>
  <c r="AP26" i="5"/>
  <c r="AP27" i="5" s="1"/>
  <c r="T19" i="7"/>
  <c r="T20" i="7" s="1"/>
  <c r="AO26" i="6"/>
  <c r="AO27" i="6" s="1"/>
  <c r="T7" i="8"/>
  <c r="T16" i="8" s="1"/>
  <c r="T17" i="8" s="1"/>
  <c r="Z10" i="7"/>
  <c r="T7" i="9"/>
  <c r="T16" i="9" s="1"/>
  <c r="T17" i="9" s="1"/>
  <c r="S7" i="9"/>
  <c r="S16" i="9" s="1"/>
  <c r="S17" i="9" s="1"/>
  <c r="U19" i="7" l="1"/>
  <c r="U20" i="7"/>
  <c r="Z20" i="7" s="1"/>
  <c r="Z19" i="7"/>
</calcChain>
</file>

<file path=xl/sharedStrings.xml><?xml version="1.0" encoding="utf-8"?>
<sst xmlns="http://schemas.openxmlformats.org/spreadsheetml/2006/main" count="705" uniqueCount="226">
  <si>
    <t>Додаток 1</t>
  </si>
  <si>
    <t>до рішення виконавчого комітету</t>
  </si>
  <si>
    <t>Планова мережа закладів загальної середньої освіти на 2026/2027 навчальний рік</t>
  </si>
  <si>
    <t>1-А</t>
  </si>
  <si>
    <t>1-Б</t>
  </si>
  <si>
    <t>1-В</t>
  </si>
  <si>
    <t>1-Г</t>
  </si>
  <si>
    <t>1-Д</t>
  </si>
  <si>
    <t>1-І</t>
  </si>
  <si>
    <t>к-сть класів</t>
  </si>
  <si>
    <t>к-сть учнів</t>
  </si>
  <si>
    <t>2-А</t>
  </si>
  <si>
    <t>2-Б</t>
  </si>
  <si>
    <t>2-В</t>
  </si>
  <si>
    <t>2-Г</t>
  </si>
  <si>
    <t>2-Д</t>
  </si>
  <si>
    <t>2-І</t>
  </si>
  <si>
    <t>3-А</t>
  </si>
  <si>
    <t>3-Б</t>
  </si>
  <si>
    <t>3-В</t>
  </si>
  <si>
    <t>3-Г</t>
  </si>
  <si>
    <t>3-Д</t>
  </si>
  <si>
    <t>3-І</t>
  </si>
  <si>
    <t>4-А</t>
  </si>
  <si>
    <t>4-Б</t>
  </si>
  <si>
    <t>4-В</t>
  </si>
  <si>
    <t>4-Г</t>
  </si>
  <si>
    <t>4-І</t>
  </si>
  <si>
    <t>к-сть 1-4 класів</t>
  </si>
  <si>
    <t>к-сть учнів у 1-4 кл.</t>
  </si>
  <si>
    <t>к-сть 1-4 класів по опорному закладу</t>
  </si>
  <si>
    <t>к-сть учнів у 1-4 кл. по опорному зекладу</t>
  </si>
  <si>
    <t>ГПД (всього ставок)</t>
  </si>
  <si>
    <t>Коломийський ліцей №1 імені В.Стефаника</t>
  </si>
  <si>
    <t>Корницька філія</t>
  </si>
  <si>
    <t>Воскресінцівська філія</t>
  </si>
  <si>
    <t>Коломийський ліцей №2</t>
  </si>
  <si>
    <t>Коломийський ліцей №4 імені Сергія Лисенка</t>
  </si>
  <si>
    <t>філія 3</t>
  </si>
  <si>
    <t>філія 20</t>
  </si>
  <si>
    <t>Коломийський ліцей №5 імені Т.Г.Шевченка</t>
  </si>
  <si>
    <t>філія 7</t>
  </si>
  <si>
    <t>Раківчицька філія</t>
  </si>
  <si>
    <t>Шепарівцівська філія</t>
  </si>
  <si>
    <t>Коломийський ліцей №8</t>
  </si>
  <si>
    <t>Іванівецька філія</t>
  </si>
  <si>
    <t>Товмачицька філія</t>
  </si>
  <si>
    <t xml:space="preserve"> вечірні класи</t>
  </si>
  <si>
    <t>Коломийський ліцей №9</t>
  </si>
  <si>
    <t>Філія 10</t>
  </si>
  <si>
    <t>філія 6</t>
  </si>
  <si>
    <t>Саджавський ліцей</t>
  </si>
  <si>
    <t>Всього:</t>
  </si>
  <si>
    <t>Керуючий справами виконавчого комітету міської ради</t>
  </si>
  <si>
    <t>Микола АНДРУСЯК</t>
  </si>
  <si>
    <t>продовження додатка 1</t>
  </si>
  <si>
    <t>Планова мережа закладів загальної середньої освіти на 2026/2027 навчальний рік (інклюзія)</t>
  </si>
  <si>
    <t>Планова мережа закладів загальної середньої освіти на 2026/2027 навчальний рік (педагогічний патронаж)</t>
  </si>
  <si>
    <t>Іванівська філія</t>
  </si>
  <si>
    <t>Заклади загальної середньої освіти</t>
  </si>
  <si>
    <t>5-А</t>
  </si>
  <si>
    <t>5-Б</t>
  </si>
  <si>
    <t>5-В</t>
  </si>
  <si>
    <t>5-Г</t>
  </si>
  <si>
    <t>5-І</t>
  </si>
  <si>
    <t>6-А</t>
  </si>
  <si>
    <t>6-Б</t>
  </si>
  <si>
    <t>6-В</t>
  </si>
  <si>
    <t>6-Г</t>
  </si>
  <si>
    <t>6-Д</t>
  </si>
  <si>
    <t>6-Е</t>
  </si>
  <si>
    <t>6-I</t>
  </si>
  <si>
    <t>7-А</t>
  </si>
  <si>
    <t>7-Б</t>
  </si>
  <si>
    <t>7-В</t>
  </si>
  <si>
    <t>7-Г</t>
  </si>
  <si>
    <t>7-Д</t>
  </si>
  <si>
    <t>7-I</t>
  </si>
  <si>
    <t>8-А</t>
  </si>
  <si>
    <t>8-Б</t>
  </si>
  <si>
    <t>8-В</t>
  </si>
  <si>
    <t>8-Г</t>
  </si>
  <si>
    <t>8-Д</t>
  </si>
  <si>
    <t>8-Е</t>
  </si>
  <si>
    <t>8-І</t>
  </si>
  <si>
    <t>9-А</t>
  </si>
  <si>
    <t>9-Б</t>
  </si>
  <si>
    <t>9-В</t>
  </si>
  <si>
    <t>9-Г</t>
  </si>
  <si>
    <t>9-Д</t>
  </si>
  <si>
    <t>9-I</t>
  </si>
  <si>
    <t>к-сть 5-9 класів</t>
  </si>
  <si>
    <t>к-сть учнів у 5-9 кл.</t>
  </si>
  <si>
    <t>к-сть 5-9 класів по опорному закладу</t>
  </si>
  <si>
    <t>к-сть учнів у 5-9 кл. по опорному закладу</t>
  </si>
  <si>
    <t>Коломийський ліцей "Коломийська гімназія імені Михайла Грушевського"</t>
  </si>
  <si>
    <t>Всього без вечірних класів</t>
  </si>
  <si>
    <t>7-І</t>
  </si>
  <si>
    <t>Іванівецька  філія</t>
  </si>
  <si>
    <t>Наповнюваність</t>
  </si>
  <si>
    <t>10-А</t>
  </si>
  <si>
    <t>10-Б</t>
  </si>
  <si>
    <t>10-В</t>
  </si>
  <si>
    <t>10-Г</t>
  </si>
  <si>
    <t>11-А</t>
  </si>
  <si>
    <t>11-Б</t>
  </si>
  <si>
    <t>11-В</t>
  </si>
  <si>
    <t>11-Г</t>
  </si>
  <si>
    <t>к-сть 10-12 класів</t>
  </si>
  <si>
    <t>к-сть учнів 10-12 класах</t>
  </si>
  <si>
    <t>к-сть 1-12 класів</t>
  </si>
  <si>
    <t>к-сть учнів у 1-12кл.</t>
  </si>
  <si>
    <t>І-ІV</t>
  </si>
  <si>
    <t>V-IX</t>
  </si>
  <si>
    <t>X-XI</t>
  </si>
  <si>
    <t>I-XI</t>
  </si>
  <si>
    <t xml:space="preserve">всього без вечірних класів </t>
  </si>
  <si>
    <t xml:space="preserve">  </t>
  </si>
  <si>
    <t>10-І</t>
  </si>
  <si>
    <t>ВСЬОГО</t>
  </si>
  <si>
    <t>Дошкільний підрозділ "Теремок" Товмачицької філії Коломийського ліцею №8</t>
  </si>
  <si>
    <t>Дошкільний підрозділ Іванівецької філії Коломийського ліцею №8</t>
  </si>
  <si>
    <t xml:space="preserve">Дошкільний підрозділ  "Дзвіночок" Раківчицької філії Коломийського ліцею №5 імені Т.Г. Шевченка </t>
  </si>
  <si>
    <t>Дошкільний підрозділ  "Лісовичок" Шепарівцівської філії Коломийського ліцею №5 імені Т.Г. Шевченка</t>
  </si>
  <si>
    <t>Дошкільний підрозділ "Барвінок" Коломийської філії №7 Коломийського ліцею №5 імені Т.Г. Шевченка</t>
  </si>
  <si>
    <t>Дошкільний підрозділ Коломийської філії №20 Коломийського ліцею №4 імені Сергія Лисенка</t>
  </si>
  <si>
    <t>Дошкільний підрозділ "Світанок" Воскресинцівської філії Коломийського ліцею №1 імені В.Стефаника</t>
  </si>
  <si>
    <t>Дошкільний підрозділ "Калинка" Корницької філії Коломийського ліцею №1 імені В.Стефаника</t>
  </si>
  <si>
    <t>Саджавський ЗДО   "Дударик"</t>
  </si>
  <si>
    <t>Коломийський ЗДО  №21 "Пролісок"</t>
  </si>
  <si>
    <t>Коломийський ЗДО №19 "Ромашка"</t>
  </si>
  <si>
    <t>Коломийський ЗДО №18 "Ластівка"</t>
  </si>
  <si>
    <t>Коломийський ЗДО "Дивосвіт"</t>
  </si>
  <si>
    <t>Коломийський ЗДО №16 "Соняшник"</t>
  </si>
  <si>
    <t>Коломийський ЗДО "Світанок"</t>
  </si>
  <si>
    <t>Коломийський ЗДО "Сонечко"</t>
  </si>
  <si>
    <t xml:space="preserve">Коломийський ЗДО №9 "Веселка" </t>
  </si>
  <si>
    <t>Коломийський ЗДО №7 "Росинка"</t>
  </si>
  <si>
    <t>Коломийський ЗДО №3 "Берізка"</t>
  </si>
  <si>
    <t>Коломийський ЗДО №2 "Дударик"</t>
  </si>
  <si>
    <t>всього дітей</t>
  </si>
  <si>
    <t>всього груп</t>
  </si>
  <si>
    <t>ІІІ група (спеціальна)</t>
  </si>
  <si>
    <t>ІІ група (спеціальна)</t>
  </si>
  <si>
    <t xml:space="preserve">І група </t>
  </si>
  <si>
    <t xml:space="preserve">ІІІ група </t>
  </si>
  <si>
    <t>ІІ група</t>
  </si>
  <si>
    <t>І група</t>
  </si>
  <si>
    <t>ІІІ група</t>
  </si>
  <si>
    <t>передшкільний вік (3-6(7) р)</t>
  </si>
  <si>
    <t>старший дошкільний вік (5-6(7) р)</t>
  </si>
  <si>
    <t>середній дошкільний вік (4-5 р)</t>
  </si>
  <si>
    <t xml:space="preserve">молодший дошкільний вік (3-4 р) </t>
  </si>
  <si>
    <t>ранній дошкільний вік (2-3 р)</t>
  </si>
  <si>
    <t>ранній  вік (1-2 р)</t>
  </si>
  <si>
    <t>Загальна кількість</t>
  </si>
  <si>
    <t>9 год</t>
  </si>
  <si>
    <t>Тривалість робочого часу</t>
  </si>
  <si>
    <t>Заклади дошкільної освіти</t>
  </si>
  <si>
    <t>Планова мережа закладів дошкільної освіти на 2026/2027 навчальний рік</t>
  </si>
  <si>
    <t>Додаток 2</t>
  </si>
  <si>
    <t>продовження додатка 2</t>
  </si>
  <si>
    <t>Планова мережа закладів дошкільної освіти на 2026/2027 навчальний рік (інклюзія)</t>
  </si>
  <si>
    <t>Додаток 3</t>
  </si>
  <si>
    <t>до рішення викавчого комітету</t>
  </si>
  <si>
    <t>Планова мережа Центру позашкільної освіти на 2026/2027 навчальний рік</t>
  </si>
  <si>
    <t>Еколого-натуралістичний напрям</t>
  </si>
  <si>
    <t>Науково-технічний напрям</t>
  </si>
  <si>
    <t>Художньо-естетичний напрям</t>
  </si>
  <si>
    <t>Туристсько-краєзнавчий напрям</t>
  </si>
  <si>
    <t>Назва гуртка</t>
  </si>
  <si>
    <t>груп</t>
  </si>
  <si>
    <t>в них дітей</t>
  </si>
  <si>
    <t>Екофітодизайн</t>
  </si>
  <si>
    <t>Паперопластика</t>
  </si>
  <si>
    <t>Вокальний</t>
  </si>
  <si>
    <t>Пішохідний туризм</t>
  </si>
  <si>
    <t>Екологічний вектор</t>
  </si>
  <si>
    <t>Цікава майстерня</t>
  </si>
  <si>
    <t>Гра на фортепіано, сольфеджіо і муз. література</t>
  </si>
  <si>
    <t>Велосипедний туризм</t>
  </si>
  <si>
    <t>Екостудія</t>
  </si>
  <si>
    <t>Історико-технічне стендове моделювання</t>
  </si>
  <si>
    <t>Бальні танці</t>
  </si>
  <si>
    <t>Гірський туризм</t>
  </si>
  <si>
    <t>Флористика та фітодизайн інтер’єру</t>
  </si>
  <si>
    <t>Основи робототехніки та комп’ютерного моделювання</t>
  </si>
  <si>
    <t>Народні танці</t>
  </si>
  <si>
    <t>Спортивна підготовка туриста</t>
  </si>
  <si>
    <t>Початкове технічне моделювання</t>
  </si>
  <si>
    <t>Гра на духових інструментах</t>
  </si>
  <si>
    <t>Спортивне орієнтування</t>
  </si>
  <si>
    <t>Мала академія наук</t>
  </si>
  <si>
    <t>Театральний</t>
  </si>
  <si>
    <t>Географічне краєзнавство</t>
  </si>
  <si>
    <t>Основи Web-дизайну</t>
  </si>
  <si>
    <t>Магія узору</t>
  </si>
  <si>
    <t>Екологічне краєзнавство</t>
  </si>
  <si>
    <t>Радіоконструювання</t>
  </si>
  <si>
    <t>Прикладне мистецтво</t>
  </si>
  <si>
    <t>Юні туристи-краєзнавці</t>
  </si>
  <si>
    <t>Авіамоделювання</t>
  </si>
  <si>
    <t>Гурток м'якої іграшки "Казка"</t>
  </si>
  <si>
    <t>3-D моделювання</t>
  </si>
  <si>
    <t>Художнє асорті</t>
  </si>
  <si>
    <t>Підготовка операторів БПЛА</t>
  </si>
  <si>
    <t>Художнє плетіння гачком</t>
  </si>
  <si>
    <t>Візуальна грамотність</t>
  </si>
  <si>
    <t>Чарівна намистинка</t>
  </si>
  <si>
    <t>Скретч програмування</t>
  </si>
  <si>
    <t>Ґердан</t>
  </si>
  <si>
    <t>Творча майстерня</t>
  </si>
  <si>
    <t>Архітектор мовлення</t>
  </si>
  <si>
    <t>Дизайн одягу</t>
  </si>
  <si>
    <t>Всього по еколого-натуралістичному напряму</t>
  </si>
  <si>
    <t>Всього по науково-технічному напряму</t>
  </si>
  <si>
    <t>Всього по художньо-естетичному напряму</t>
  </si>
  <si>
    <t>Всього по туристсько-краєзнавчому напряму</t>
  </si>
  <si>
    <t>РАЗОМ по ЦПО</t>
  </si>
  <si>
    <t>від09.06.2026_№87</t>
  </si>
  <si>
    <t>від 09.06.2026 №87</t>
  </si>
  <si>
    <t>від09.06.2026№87</t>
  </si>
  <si>
    <t>від09.06.2026_№_87</t>
  </si>
  <si>
    <t>від_09.06.2026_№87</t>
  </si>
  <si>
    <t>від_09.06.2026№87</t>
  </si>
  <si>
    <t>від 09.06.2026_№87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</si>
</sst>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8" x14ac:knownFonts="1">
    <font>
      <sz val="11"/>
      <color theme="1"/>
      <name val="Calibri"/>
      <scheme val="minor"/>
    </font>
    <font>
      <sz val="14"/>
      <color theme="1"/>
      <name val="Times New Roman"/>
    </font>
    <font>
      <sz val="16"/>
      <color theme="1"/>
      <name val="Times New Roman"/>
    </font>
    <font>
      <b/>
      <sz val="18"/>
      <color theme="1"/>
      <name val="Times New Roman"/>
    </font>
    <font>
      <b/>
      <sz val="16"/>
      <color theme="1"/>
      <name val="Times New Roman"/>
    </font>
    <font>
      <b/>
      <sz val="16"/>
      <color rgb="FF000000"/>
      <name val="Times New Roman"/>
    </font>
    <font>
      <sz val="11"/>
      <color theme="1"/>
      <name val="Calibri"/>
    </font>
    <font>
      <sz val="11"/>
      <color rgb="FF000000"/>
      <name val="Calibri"/>
    </font>
    <font>
      <b/>
      <sz val="17"/>
      <color rgb="FF000000"/>
      <name val="Times New Roman"/>
    </font>
    <font>
      <sz val="10"/>
      <color theme="1"/>
      <name val="Arial"/>
    </font>
    <font>
      <b/>
      <sz val="15"/>
      <color theme="1"/>
      <name val="Times New Roman"/>
    </font>
    <font>
      <b/>
      <sz val="16"/>
      <color theme="1"/>
      <name val="Calibri"/>
    </font>
    <font>
      <sz val="16"/>
      <color theme="1"/>
      <name val="Calibri"/>
    </font>
    <font>
      <sz val="11"/>
      <color theme="1"/>
      <name val="Times New Roman"/>
    </font>
    <font>
      <b/>
      <sz val="24"/>
      <color theme="1"/>
      <name val="Times New Roman"/>
    </font>
    <font>
      <b/>
      <sz val="14"/>
      <color theme="1"/>
      <name val="Times New Roman"/>
    </font>
    <font>
      <sz val="11"/>
      <name val="Calibri"/>
    </font>
    <font>
      <b/>
      <sz val="22"/>
      <color theme="1"/>
      <name val="Times New Roman"/>
    </font>
    <font>
      <b/>
      <sz val="17"/>
      <color theme="1"/>
      <name val="Times New Roman"/>
    </font>
    <font>
      <sz val="14"/>
      <color theme="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6"/>
      <color rgb="FF000000"/>
      <name val="Times New Roman"/>
      <family val="1"/>
      <charset val="204"/>
    </font>
    <font>
      <sz val="16"/>
      <color theme="1"/>
      <name val="Calibri"/>
      <family val="2"/>
      <charset val="204"/>
    </font>
    <font>
      <b/>
      <sz val="16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EEECE1"/>
        <bgColor rgb="FFEEECE1"/>
      </patternFill>
    </fill>
    <fill>
      <patternFill patternType="solid">
        <fgColor rgb="FFFCE5CD"/>
        <bgColor rgb="FFFCE5CD"/>
      </patternFill>
    </fill>
    <fill>
      <patternFill patternType="solid">
        <fgColor theme="0"/>
        <bgColor theme="0"/>
      </patternFill>
    </fill>
    <fill>
      <patternFill patternType="solid">
        <fgColor rgb="FFDADADA"/>
        <bgColor rgb="FFDADADA"/>
      </patternFill>
    </fill>
    <fill>
      <patternFill patternType="solid">
        <fgColor rgb="FFD8D8D8"/>
        <bgColor rgb="FFD8D8D8"/>
      </patternFill>
    </fill>
  </fills>
  <borders count="5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/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0" fillId="0" borderId="0"/>
  </cellStyleXfs>
  <cellXfs count="213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wrapText="1"/>
    </xf>
    <xf numFmtId="0" fontId="5" fillId="2" borderId="5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right" wrapText="1"/>
    </xf>
    <xf numFmtId="0" fontId="5" fillId="2" borderId="5" xfId="0" applyFont="1" applyFill="1" applyBorder="1" applyAlignment="1">
      <alignment horizontal="right" wrapText="1"/>
    </xf>
    <xf numFmtId="0" fontId="5" fillId="3" borderId="5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wrapText="1"/>
    </xf>
    <xf numFmtId="0" fontId="5" fillId="2" borderId="5" xfId="0" applyFont="1" applyFill="1" applyBorder="1" applyAlignment="1">
      <alignment wrapText="1"/>
    </xf>
    <xf numFmtId="0" fontId="5" fillId="3" borderId="5" xfId="0" applyFont="1" applyFill="1" applyBorder="1" applyAlignment="1">
      <alignment wrapText="1"/>
    </xf>
    <xf numFmtId="0" fontId="4" fillId="3" borderId="6" xfId="0" applyFont="1" applyFill="1" applyBorder="1" applyAlignment="1">
      <alignment horizontal="right" wrapText="1"/>
    </xf>
    <xf numFmtId="0" fontId="5" fillId="3" borderId="5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right" wrapText="1"/>
    </xf>
    <xf numFmtId="0" fontId="5" fillId="3" borderId="5" xfId="0" applyFont="1" applyFill="1" applyBorder="1" applyAlignment="1">
      <alignment wrapText="1"/>
    </xf>
    <xf numFmtId="0" fontId="4" fillId="2" borderId="6" xfId="0" applyFont="1" applyFill="1" applyBorder="1" applyAlignment="1">
      <alignment horizontal="right" wrapText="1"/>
    </xf>
    <xf numFmtId="0" fontId="4" fillId="3" borderId="6" xfId="0" applyFont="1" applyFill="1" applyBorder="1" applyAlignment="1">
      <alignment horizontal="right" wrapText="1"/>
    </xf>
    <xf numFmtId="0" fontId="4" fillId="3" borderId="6" xfId="0" applyFont="1" applyFill="1" applyBorder="1" applyAlignment="1">
      <alignment wrapText="1"/>
    </xf>
    <xf numFmtId="0" fontId="6" fillId="2" borderId="6" xfId="0" applyFont="1" applyFill="1" applyBorder="1" applyAlignment="1">
      <alignment wrapText="1"/>
    </xf>
    <xf numFmtId="0" fontId="5" fillId="5" borderId="5" xfId="0" applyFont="1" applyFill="1" applyBorder="1" applyAlignment="1">
      <alignment wrapText="1"/>
    </xf>
    <xf numFmtId="0" fontId="7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8" fillId="2" borderId="5" xfId="0" applyFont="1" applyFill="1" applyBorder="1" applyAlignment="1">
      <alignment horizontal="right" wrapText="1"/>
    </xf>
    <xf numFmtId="0" fontId="9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9" fillId="0" borderId="7" xfId="0" applyFont="1" applyBorder="1" applyAlignment="1">
      <alignment wrapText="1"/>
    </xf>
    <xf numFmtId="0" fontId="4" fillId="2" borderId="8" xfId="0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0" borderId="10" xfId="0" applyFont="1" applyBorder="1" applyAlignment="1">
      <alignment horizontal="right" wrapText="1"/>
    </xf>
    <xf numFmtId="0" fontId="5" fillId="3" borderId="11" xfId="0" applyFont="1" applyFill="1" applyBorder="1" applyAlignment="1">
      <alignment horizontal="right" wrapText="1"/>
    </xf>
    <xf numFmtId="0" fontId="5" fillId="0" borderId="10" xfId="0" applyFont="1" applyBorder="1" applyAlignment="1">
      <alignment horizontal="right" wrapText="1"/>
    </xf>
    <xf numFmtId="0" fontId="5" fillId="0" borderId="10" xfId="0" applyFont="1" applyBorder="1" applyAlignment="1">
      <alignment wrapText="1"/>
    </xf>
    <xf numFmtId="0" fontId="5" fillId="3" borderId="11" xfId="0" applyFont="1" applyFill="1" applyBorder="1" applyAlignment="1">
      <alignment wrapText="1"/>
    </xf>
    <xf numFmtId="0" fontId="4" fillId="3" borderId="12" xfId="0" applyFont="1" applyFill="1" applyBorder="1" applyAlignment="1">
      <alignment wrapText="1"/>
    </xf>
    <xf numFmtId="0" fontId="4" fillId="3" borderId="13" xfId="0" applyFont="1" applyFill="1" applyBorder="1"/>
    <xf numFmtId="0" fontId="5" fillId="0" borderId="5" xfId="0" applyFont="1" applyBorder="1" applyAlignment="1">
      <alignment horizontal="right" wrapText="1"/>
    </xf>
    <xf numFmtId="0" fontId="5" fillId="0" borderId="5" xfId="0" applyFont="1" applyBorder="1" applyAlignment="1">
      <alignment wrapText="1"/>
    </xf>
    <xf numFmtId="0" fontId="5" fillId="3" borderId="5" xfId="0" applyFont="1" applyFill="1" applyBorder="1" applyAlignment="1">
      <alignment horizontal="right" wrapText="1"/>
    </xf>
    <xf numFmtId="0" fontId="5" fillId="0" borderId="5" xfId="0" applyFont="1" applyBorder="1" applyAlignment="1">
      <alignment horizontal="right" wrapText="1"/>
    </xf>
    <xf numFmtId="0" fontId="4" fillId="3" borderId="14" xfId="0" applyFont="1" applyFill="1" applyBorder="1" applyAlignment="1">
      <alignment wrapText="1"/>
    </xf>
    <xf numFmtId="0" fontId="4" fillId="0" borderId="15" xfId="0" applyFont="1" applyBorder="1"/>
    <xf numFmtId="0" fontId="8" fillId="0" borderId="5" xfId="0" applyFont="1" applyBorder="1" applyAlignment="1">
      <alignment horizontal="right" wrapText="1"/>
    </xf>
    <xf numFmtId="0" fontId="8" fillId="0" borderId="5" xfId="0" applyFont="1" applyBorder="1" applyAlignment="1">
      <alignment wrapText="1"/>
    </xf>
    <xf numFmtId="0" fontId="4" fillId="3" borderId="15" xfId="0" applyFont="1" applyFill="1" applyBorder="1"/>
    <xf numFmtId="0" fontId="5" fillId="0" borderId="5" xfId="0" applyFont="1" applyBorder="1" applyAlignment="1">
      <alignment wrapText="1"/>
    </xf>
    <xf numFmtId="0" fontId="5" fillId="3" borderId="14" xfId="0" applyFont="1" applyFill="1" applyBorder="1" applyAlignment="1">
      <alignment wrapText="1"/>
    </xf>
    <xf numFmtId="0" fontId="5" fillId="0" borderId="15" xfId="0" applyFont="1" applyBorder="1"/>
    <xf numFmtId="0" fontId="5" fillId="3" borderId="15" xfId="0" applyFont="1" applyFill="1" applyBorder="1"/>
    <xf numFmtId="0" fontId="5" fillId="3" borderId="5" xfId="0" applyFont="1" applyFill="1" applyBorder="1" applyAlignment="1">
      <alignment horizontal="right" wrapText="1"/>
    </xf>
    <xf numFmtId="0" fontId="5" fillId="5" borderId="15" xfId="0" applyFont="1" applyFill="1" applyBorder="1"/>
    <xf numFmtId="0" fontId="5" fillId="3" borderId="15" xfId="0" applyFont="1" applyFill="1" applyBorder="1" applyAlignment="1">
      <alignment wrapText="1"/>
    </xf>
    <xf numFmtId="0" fontId="4" fillId="0" borderId="0" xfId="0" applyFont="1" applyAlignment="1">
      <alignment wrapText="1"/>
    </xf>
    <xf numFmtId="0" fontId="4" fillId="2" borderId="9" xfId="0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wrapText="1"/>
    </xf>
    <xf numFmtId="0" fontId="5" fillId="0" borderId="10" xfId="0" applyFont="1" applyBorder="1" applyAlignment="1">
      <alignment wrapText="1"/>
    </xf>
    <xf numFmtId="0" fontId="5" fillId="3" borderId="12" xfId="0" applyFont="1" applyFill="1" applyBorder="1" applyAlignment="1">
      <alignment wrapText="1"/>
    </xf>
    <xf numFmtId="0" fontId="5" fillId="3" borderId="16" xfId="0" applyFont="1" applyFill="1" applyBorder="1"/>
    <xf numFmtId="0" fontId="5" fillId="0" borderId="1" xfId="0" applyFont="1" applyBorder="1"/>
    <xf numFmtId="0" fontId="5" fillId="3" borderId="1" xfId="0" applyFont="1" applyFill="1" applyBorder="1"/>
    <xf numFmtId="0" fontId="5" fillId="3" borderId="1" xfId="0" applyFont="1" applyFill="1" applyBorder="1" applyAlignment="1"/>
    <xf numFmtId="0" fontId="5" fillId="5" borderId="1" xfId="0" applyFont="1" applyFill="1" applyBorder="1"/>
    <xf numFmtId="0" fontId="5" fillId="3" borderId="1" xfId="0" applyFont="1" applyFill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3" borderId="5" xfId="0" applyFont="1" applyFill="1" applyBorder="1" applyAlignment="1">
      <alignment wrapText="1"/>
    </xf>
    <xf numFmtId="0" fontId="4" fillId="0" borderId="1" xfId="0" applyFont="1" applyBorder="1"/>
    <xf numFmtId="0" fontId="11" fillId="0" borderId="0" xfId="0" applyFont="1"/>
    <xf numFmtId="0" fontId="5" fillId="2" borderId="17" xfId="0" applyFont="1" applyFill="1" applyBorder="1" applyAlignment="1">
      <alignment horizontal="center" wrapText="1"/>
    </xf>
    <xf numFmtId="0" fontId="5" fillId="2" borderId="18" xfId="0" applyFont="1" applyFill="1" applyBorder="1" applyAlignment="1">
      <alignment horizontal="center" wrapText="1"/>
    </xf>
    <xf numFmtId="0" fontId="5" fillId="2" borderId="19" xfId="0" applyFont="1" applyFill="1" applyBorder="1" applyAlignment="1">
      <alignment horizontal="center" wrapText="1"/>
    </xf>
    <xf numFmtId="0" fontId="5" fillId="3" borderId="18" xfId="0" applyFont="1" applyFill="1" applyBorder="1" applyAlignment="1">
      <alignment horizontal="center" wrapText="1"/>
    </xf>
    <xf numFmtId="0" fontId="5" fillId="3" borderId="19" xfId="0" applyFont="1" applyFill="1" applyBorder="1" applyAlignment="1">
      <alignment horizontal="center" wrapText="1"/>
    </xf>
    <xf numFmtId="0" fontId="5" fillId="2" borderId="20" xfId="0" applyFont="1" applyFill="1" applyBorder="1" applyAlignment="1">
      <alignment horizontal="center" wrapText="1"/>
    </xf>
    <xf numFmtId="0" fontId="5" fillId="2" borderId="21" xfId="0" applyFont="1" applyFill="1" applyBorder="1" applyAlignment="1">
      <alignment horizontal="center" wrapText="1"/>
    </xf>
    <xf numFmtId="0" fontId="5" fillId="2" borderId="22" xfId="0" applyFont="1" applyFill="1" applyBorder="1" applyAlignment="1">
      <alignment horizontal="center" wrapText="1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5" fillId="0" borderId="23" xfId="0" applyFont="1" applyBorder="1" applyAlignment="1">
      <alignment wrapText="1"/>
    </xf>
    <xf numFmtId="0" fontId="5" fillId="3" borderId="24" xfId="0" applyFont="1" applyFill="1" applyBorder="1" applyAlignment="1">
      <alignment wrapText="1"/>
    </xf>
    <xf numFmtId="0" fontId="5" fillId="3" borderId="14" xfId="0" applyFont="1" applyFill="1" applyBorder="1" applyAlignment="1">
      <alignment horizontal="right" wrapText="1"/>
    </xf>
    <xf numFmtId="0" fontId="5" fillId="0" borderId="1" xfId="0" applyFont="1" applyBorder="1" applyAlignment="1">
      <alignment wrapText="1"/>
    </xf>
    <xf numFmtId="0" fontId="5" fillId="3" borderId="25" xfId="0" applyFont="1" applyFill="1" applyBorder="1" applyAlignment="1">
      <alignment wrapText="1"/>
    </xf>
    <xf numFmtId="0" fontId="6" fillId="0" borderId="1" xfId="0" applyFont="1" applyBorder="1"/>
    <xf numFmtId="0" fontId="4" fillId="2" borderId="26" xfId="0" applyFont="1" applyFill="1" applyBorder="1" applyAlignment="1">
      <alignment wrapText="1"/>
    </xf>
    <xf numFmtId="0" fontId="5" fillId="3" borderId="24" xfId="0" applyFont="1" applyFill="1" applyBorder="1" applyAlignment="1">
      <alignment horizontal="right" wrapText="1"/>
    </xf>
    <xf numFmtId="0" fontId="5" fillId="3" borderId="27" xfId="0" applyFont="1" applyFill="1" applyBorder="1" applyAlignment="1">
      <alignment horizontal="right" wrapText="1"/>
    </xf>
    <xf numFmtId="0" fontId="5" fillId="3" borderId="28" xfId="0" applyFont="1" applyFill="1" applyBorder="1" applyAlignment="1">
      <alignment wrapText="1"/>
    </xf>
    <xf numFmtId="164" fontId="4" fillId="0" borderId="29" xfId="0" applyNumberFormat="1" applyFont="1" applyBorder="1" applyAlignment="1">
      <alignment horizontal="center" vertical="center"/>
    </xf>
    <xf numFmtId="0" fontId="4" fillId="0" borderId="30" xfId="0" applyFont="1" applyBorder="1"/>
    <xf numFmtId="0" fontId="5" fillId="0" borderId="31" xfId="0" applyFont="1" applyBorder="1"/>
    <xf numFmtId="164" fontId="4" fillId="0" borderId="32" xfId="0" applyNumberFormat="1" applyFont="1" applyBorder="1" applyAlignment="1">
      <alignment horizontal="center" vertical="center"/>
    </xf>
    <xf numFmtId="164" fontId="4" fillId="0" borderId="15" xfId="0" applyNumberFormat="1" applyFont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5" xfId="0" applyFont="1" applyBorder="1" applyAlignment="1">
      <alignment horizontal="right" wrapText="1"/>
    </xf>
    <xf numFmtId="0" fontId="4" fillId="3" borderId="5" xfId="0" applyFont="1" applyFill="1" applyBorder="1" applyAlignment="1">
      <alignment horizontal="right" wrapText="1"/>
    </xf>
    <xf numFmtId="0" fontId="4" fillId="0" borderId="5" xfId="0" applyFont="1" applyBorder="1" applyAlignment="1">
      <alignment horizontal="right" wrapText="1"/>
    </xf>
    <xf numFmtId="0" fontId="4" fillId="0" borderId="5" xfId="0" applyFont="1" applyBorder="1" applyAlignment="1">
      <alignment wrapText="1"/>
    </xf>
    <xf numFmtId="0" fontId="4" fillId="5" borderId="5" xfId="0" applyFont="1" applyFill="1" applyBorder="1" applyAlignment="1">
      <alignment wrapText="1"/>
    </xf>
    <xf numFmtId="0" fontId="4" fillId="0" borderId="23" xfId="0" applyFont="1" applyBorder="1" applyAlignment="1">
      <alignment wrapText="1"/>
    </xf>
    <xf numFmtId="0" fontId="4" fillId="3" borderId="24" xfId="0" applyFont="1" applyFill="1" applyBorder="1" applyAlignment="1">
      <alignment horizontal="right" wrapText="1"/>
    </xf>
    <xf numFmtId="0" fontId="4" fillId="3" borderId="24" xfId="0" applyFont="1" applyFill="1" applyBorder="1" applyAlignment="1">
      <alignment wrapText="1"/>
    </xf>
    <xf numFmtId="0" fontId="0" fillId="0" borderId="0" xfId="0" applyFont="1" applyAlignment="1"/>
    <xf numFmtId="0" fontId="1" fillId="0" borderId="0" xfId="0" applyFont="1"/>
    <xf numFmtId="0" fontId="14" fillId="0" borderId="0" xfId="0" applyFont="1"/>
    <xf numFmtId="0" fontId="1" fillId="6" borderId="0" xfId="0" applyFont="1" applyFill="1" applyBorder="1"/>
    <xf numFmtId="0" fontId="4" fillId="7" borderId="33" xfId="0" applyFont="1" applyFill="1" applyBorder="1" applyAlignment="1">
      <alignment horizontal="center"/>
    </xf>
    <xf numFmtId="0" fontId="4" fillId="6" borderId="33" xfId="0" applyFont="1" applyFill="1" applyBorder="1" applyAlignment="1">
      <alignment horizontal="center"/>
    </xf>
    <xf numFmtId="0" fontId="4" fillId="8" borderId="33" xfId="0" applyFont="1" applyFill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15" fillId="6" borderId="33" xfId="0" applyFont="1" applyFill="1" applyBorder="1" applyAlignment="1">
      <alignment wrapText="1"/>
    </xf>
    <xf numFmtId="0" fontId="4" fillId="2" borderId="33" xfId="0" applyFont="1" applyFill="1" applyBorder="1" applyAlignment="1">
      <alignment horizontal="center"/>
    </xf>
    <xf numFmtId="0" fontId="15" fillId="2" borderId="33" xfId="0" applyFont="1" applyFill="1" applyBorder="1" applyAlignment="1">
      <alignment wrapText="1"/>
    </xf>
    <xf numFmtId="0" fontId="4" fillId="2" borderId="33" xfId="0" applyFont="1" applyFill="1" applyBorder="1" applyAlignment="1">
      <alignment horizontal="center" wrapText="1"/>
    </xf>
    <xf numFmtId="0" fontId="4" fillId="6" borderId="33" xfId="0" applyFont="1" applyFill="1" applyBorder="1" applyAlignment="1">
      <alignment horizontal="center" wrapText="1"/>
    </xf>
    <xf numFmtId="0" fontId="15" fillId="7" borderId="33" xfId="0" applyFont="1" applyFill="1" applyBorder="1" applyAlignment="1">
      <alignment horizontal="center" wrapText="1"/>
    </xf>
    <xf numFmtId="0" fontId="15" fillId="0" borderId="33" xfId="0" applyFont="1" applyBorder="1" applyAlignment="1">
      <alignment horizontal="center" wrapText="1"/>
    </xf>
    <xf numFmtId="0" fontId="15" fillId="6" borderId="33" xfId="0" applyFont="1" applyFill="1" applyBorder="1" applyAlignment="1">
      <alignment horizontal="center" wrapText="1"/>
    </xf>
    <xf numFmtId="0" fontId="15" fillId="8" borderId="13" xfId="0" applyFont="1" applyFill="1" applyBorder="1" applyAlignment="1">
      <alignment wrapText="1"/>
    </xf>
    <xf numFmtId="0" fontId="1" fillId="0" borderId="0" xfId="0" applyFont="1" applyBorder="1"/>
    <xf numFmtId="0" fontId="1" fillId="0" borderId="45" xfId="0" applyFont="1" applyBorder="1"/>
    <xf numFmtId="0" fontId="17" fillId="0" borderId="0" xfId="0" applyFont="1" applyBorder="1" applyAlignment="1">
      <alignment vertical="center"/>
    </xf>
    <xf numFmtId="0" fontId="1" fillId="0" borderId="0" xfId="0" applyFont="1" applyAlignment="1"/>
    <xf numFmtId="0" fontId="17" fillId="0" borderId="0" xfId="0" applyFont="1" applyAlignment="1">
      <alignment horizontal="center" wrapText="1"/>
    </xf>
    <xf numFmtId="0" fontId="18" fillId="6" borderId="33" xfId="0" applyFont="1" applyFill="1" applyBorder="1" applyAlignment="1">
      <alignment horizontal="center"/>
    </xf>
    <xf numFmtId="0" fontId="18" fillId="2" borderId="33" xfId="0" applyFont="1" applyFill="1" applyBorder="1" applyAlignment="1">
      <alignment horizontal="center"/>
    </xf>
    <xf numFmtId="0" fontId="0" fillId="0" borderId="0" xfId="0"/>
    <xf numFmtId="0" fontId="19" fillId="0" borderId="0" xfId="0" applyFont="1"/>
    <xf numFmtId="0" fontId="22" fillId="0" borderId="0" xfId="1" applyFont="1"/>
    <xf numFmtId="0" fontId="21" fillId="0" borderId="13" xfId="1" applyFont="1" applyBorder="1" applyAlignment="1">
      <alignment horizontal="center" vertical="center" wrapText="1"/>
    </xf>
    <xf numFmtId="0" fontId="21" fillId="0" borderId="33" xfId="1" applyFont="1" applyBorder="1" applyAlignment="1">
      <alignment horizontal="center" vertical="center" wrapText="1"/>
    </xf>
    <xf numFmtId="0" fontId="22" fillId="0" borderId="13" xfId="1" applyFont="1" applyBorder="1" applyAlignment="1">
      <alignment horizontal="left" vertical="center" wrapText="1"/>
    </xf>
    <xf numFmtId="0" fontId="22" fillId="0" borderId="33" xfId="1" applyFont="1" applyBorder="1" applyAlignment="1">
      <alignment horizontal="center" vertical="center" wrapText="1"/>
    </xf>
    <xf numFmtId="0" fontId="22" fillId="0" borderId="33" xfId="1" applyFont="1" applyBorder="1" applyAlignment="1">
      <alignment vertical="center" wrapText="1"/>
    </xf>
    <xf numFmtId="0" fontId="22" fillId="6" borderId="33" xfId="1" applyFont="1" applyFill="1" applyBorder="1" applyAlignment="1">
      <alignment horizontal="center" vertical="center" wrapText="1"/>
    </xf>
    <xf numFmtId="0" fontId="19" fillId="6" borderId="33" xfId="1" applyFont="1" applyFill="1" applyBorder="1" applyAlignment="1">
      <alignment horizontal="center" vertical="center" wrapText="1"/>
    </xf>
    <xf numFmtId="0" fontId="22" fillId="6" borderId="33" xfId="1" applyFont="1" applyFill="1" applyBorder="1" applyAlignment="1">
      <alignment vertical="center" wrapText="1"/>
    </xf>
    <xf numFmtId="0" fontId="22" fillId="6" borderId="13" xfId="1" applyFont="1" applyFill="1" applyBorder="1" applyAlignment="1">
      <alignment horizontal="left" vertical="center" wrapText="1"/>
    </xf>
    <xf numFmtId="0" fontId="22" fillId="6" borderId="13" xfId="1" applyFont="1" applyFill="1" applyBorder="1" applyAlignment="1">
      <alignment vertical="center" wrapText="1"/>
    </xf>
    <xf numFmtId="0" fontId="22" fillId="0" borderId="13" xfId="1" applyFont="1" applyBorder="1" applyAlignment="1">
      <alignment wrapText="1"/>
    </xf>
    <xf numFmtId="0" fontId="22" fillId="0" borderId="33" xfId="1" applyFont="1" applyBorder="1" applyAlignment="1">
      <alignment wrapText="1"/>
    </xf>
    <xf numFmtId="0" fontId="19" fillId="0" borderId="15" xfId="1" applyFont="1" applyBorder="1" applyAlignment="1">
      <alignment vertical="center" wrapText="1"/>
    </xf>
    <xf numFmtId="0" fontId="19" fillId="0" borderId="15" xfId="1" applyFont="1" applyBorder="1" applyAlignment="1">
      <alignment horizontal="center" vertical="center" wrapText="1"/>
    </xf>
    <xf numFmtId="0" fontId="24" fillId="0" borderId="15" xfId="1" applyFont="1" applyBorder="1"/>
    <xf numFmtId="0" fontId="22" fillId="0" borderId="15" xfId="1" applyFont="1" applyBorder="1" applyAlignment="1">
      <alignment horizontal="center" vertical="center" wrapText="1"/>
    </xf>
    <xf numFmtId="0" fontId="22" fillId="0" borderId="33" xfId="1" applyFont="1" applyBorder="1" applyAlignment="1">
      <alignment horizontal="center" wrapText="1"/>
    </xf>
    <xf numFmtId="0" fontId="22" fillId="0" borderId="15" xfId="1" applyFont="1" applyBorder="1" applyAlignment="1">
      <alignment wrapText="1"/>
    </xf>
    <xf numFmtId="0" fontId="22" fillId="0" borderId="15" xfId="1" applyFont="1" applyBorder="1" applyAlignment="1">
      <alignment horizontal="center" vertical="center"/>
    </xf>
    <xf numFmtId="0" fontId="22" fillId="0" borderId="15" xfId="1" applyFont="1" applyBorder="1"/>
    <xf numFmtId="0" fontId="25" fillId="0" borderId="0" xfId="0" applyFont="1"/>
    <xf numFmtId="0" fontId="26" fillId="0" borderId="0" xfId="0" applyFont="1"/>
    <xf numFmtId="0" fontId="27" fillId="0" borderId="0" xfId="0" applyFont="1"/>
    <xf numFmtId="0" fontId="3" fillId="0" borderId="0" xfId="0" applyFont="1" applyAlignment="1">
      <alignment horizontal="center"/>
    </xf>
    <xf numFmtId="0" fontId="0" fillId="0" borderId="0" xfId="0" applyFont="1" applyAlignment="1"/>
    <xf numFmtId="0" fontId="4" fillId="0" borderId="0" xfId="0" applyFont="1" applyAlignment="1">
      <alignment horizontal="center"/>
    </xf>
    <xf numFmtId="0" fontId="1" fillId="0" borderId="0" xfId="0" applyFont="1"/>
    <xf numFmtId="0" fontId="10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13" fillId="0" borderId="0" xfId="0" applyFont="1"/>
    <xf numFmtId="0" fontId="3" fillId="0" borderId="0" xfId="0" applyFont="1" applyAlignment="1">
      <alignment horizontal="center" wrapText="1"/>
    </xf>
    <xf numFmtId="0" fontId="15" fillId="0" borderId="36" xfId="0" applyFont="1" applyBorder="1" applyAlignment="1">
      <alignment horizontal="center" wrapText="1"/>
    </xf>
    <xf numFmtId="0" fontId="16" fillId="0" borderId="35" xfId="0" applyFont="1" applyBorder="1"/>
    <xf numFmtId="0" fontId="16" fillId="0" borderId="34" xfId="0" applyFont="1" applyBorder="1"/>
    <xf numFmtId="0" fontId="15" fillId="0" borderId="41" xfId="0" applyFont="1" applyBorder="1" applyAlignment="1">
      <alignment horizontal="center"/>
    </xf>
    <xf numFmtId="0" fontId="16" fillId="0" borderId="40" xfId="0" applyFont="1" applyBorder="1"/>
    <xf numFmtId="0" fontId="16" fillId="0" borderId="39" xfId="0" applyFont="1" applyBorder="1"/>
    <xf numFmtId="0" fontId="17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right"/>
    </xf>
    <xf numFmtId="0" fontId="15" fillId="0" borderId="40" xfId="0" applyFont="1" applyBorder="1" applyAlignment="1">
      <alignment horizontal="center" vertical="center" wrapText="1"/>
    </xf>
    <xf numFmtId="0" fontId="16" fillId="0" borderId="0" xfId="0" applyFont="1" applyBorder="1"/>
    <xf numFmtId="0" fontId="16" fillId="0" borderId="33" xfId="0" applyFont="1" applyBorder="1"/>
    <xf numFmtId="0" fontId="15" fillId="0" borderId="44" xfId="0" applyFont="1" applyBorder="1" applyAlignment="1">
      <alignment horizontal="center"/>
    </xf>
    <xf numFmtId="0" fontId="16" fillId="0" borderId="43" xfId="0" applyFont="1" applyBorder="1"/>
    <xf numFmtId="0" fontId="16" fillId="0" borderId="42" xfId="0" applyFont="1" applyBorder="1"/>
    <xf numFmtId="0" fontId="15" fillId="7" borderId="38" xfId="0" applyFont="1" applyFill="1" applyBorder="1" applyAlignment="1">
      <alignment horizontal="center" wrapText="1"/>
    </xf>
    <xf numFmtId="0" fontId="16" fillId="0" borderId="37" xfId="0" applyFont="1" applyBorder="1"/>
    <xf numFmtId="0" fontId="15" fillId="6" borderId="35" xfId="0" applyFont="1" applyFill="1" applyBorder="1" applyAlignment="1">
      <alignment horizontal="center" wrapText="1"/>
    </xf>
    <xf numFmtId="0" fontId="15" fillId="6" borderId="36" xfId="0" applyFont="1" applyFill="1" applyBorder="1" applyAlignment="1">
      <alignment horizontal="center" wrapText="1"/>
    </xf>
    <xf numFmtId="0" fontId="15" fillId="0" borderId="46" xfId="0" applyFont="1" applyBorder="1" applyAlignment="1">
      <alignment horizontal="center" vertical="center" wrapText="1"/>
    </xf>
    <xf numFmtId="0" fontId="16" fillId="0" borderId="47" xfId="0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0" fontId="21" fillId="0" borderId="0" xfId="1" applyFont="1" applyAlignment="1">
      <alignment horizontal="center" vertical="center"/>
    </xf>
    <xf numFmtId="0" fontId="21" fillId="0" borderId="48" xfId="1" applyFont="1" applyBorder="1" applyAlignment="1">
      <alignment horizontal="center" wrapText="1"/>
    </xf>
    <xf numFmtId="0" fontId="23" fillId="0" borderId="49" xfId="1" applyFont="1" applyBorder="1"/>
    <xf numFmtId="0" fontId="23" fillId="0" borderId="50" xfId="1" applyFont="1" applyBorder="1"/>
    <xf numFmtId="0" fontId="21" fillId="0" borderId="49" xfId="1" applyFont="1" applyBorder="1" applyAlignment="1">
      <alignment horizontal="center" wrapText="1"/>
    </xf>
    <xf numFmtId="0" fontId="23" fillId="0" borderId="51" xfId="1" applyFont="1" applyBorder="1"/>
    <xf numFmtId="0" fontId="21" fillId="0" borderId="30" xfId="1" applyFont="1" applyBorder="1"/>
    <xf numFmtId="0" fontId="23" fillId="0" borderId="52" xfId="1" applyFont="1" applyBorder="1"/>
    <xf numFmtId="0" fontId="23" fillId="0" borderId="31" xfId="1" applyFont="1" applyBorder="1"/>
  </cellXfs>
  <cellStyles count="2">
    <cellStyle name="Звичайни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1000"/>
  <sheetViews>
    <sheetView showGridLines="0" tabSelected="1" workbookViewId="0">
      <pane xSplit="1" topLeftCell="K1" activePane="topRight" state="frozen"/>
      <selection pane="topRight" activeCell="AH3" sqref="AH3"/>
    </sheetView>
  </sheetViews>
  <sheetFormatPr defaultColWidth="14.42578125" defaultRowHeight="15" customHeight="1" x14ac:dyDescent="0.25"/>
  <cols>
    <col min="1" max="1" width="37.85546875" customWidth="1"/>
    <col min="2" max="7" width="6.5703125" customWidth="1"/>
    <col min="8" max="9" width="7.7109375" customWidth="1"/>
    <col min="10" max="15" width="7.42578125" customWidth="1"/>
    <col min="16" max="17" width="7.7109375" customWidth="1"/>
    <col min="18" max="23" width="7.42578125" customWidth="1"/>
    <col min="24" max="25" width="7.7109375" customWidth="1"/>
    <col min="26" max="30" width="7.42578125" customWidth="1"/>
    <col min="31" max="35" width="7.7109375" customWidth="1"/>
    <col min="36" max="36" width="11.28515625" customWidth="1"/>
  </cols>
  <sheetData>
    <row r="1" spans="1:37" ht="16.5" customHeight="1" x14ac:dyDescent="0.3">
      <c r="AH1" s="1" t="s">
        <v>0</v>
      </c>
    </row>
    <row r="2" spans="1:37" ht="16.5" customHeight="1" x14ac:dyDescent="0.3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H2" s="1" t="s">
        <v>1</v>
      </c>
    </row>
    <row r="3" spans="1:37" ht="16.5" customHeight="1" x14ac:dyDescent="0.3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H3" s="1" t="s">
        <v>219</v>
      </c>
    </row>
    <row r="4" spans="1:37" ht="21.75" customHeight="1" x14ac:dyDescent="0.3"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7" ht="21.75" customHeight="1" x14ac:dyDescent="0.3">
      <c r="C5" s="174" t="s">
        <v>2</v>
      </c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5"/>
      <c r="U5" s="175"/>
      <c r="V5" s="175"/>
      <c r="W5" s="175"/>
      <c r="X5" s="175"/>
      <c r="Y5" s="175"/>
      <c r="Z5" s="175"/>
      <c r="AA5" s="175"/>
      <c r="AB5" s="175"/>
      <c r="AC5" s="175"/>
      <c r="AD5" s="175"/>
      <c r="AE5" s="175"/>
      <c r="AF5" s="175"/>
    </row>
    <row r="6" spans="1:37" ht="21.75" customHeight="1" x14ac:dyDescent="0.25"/>
    <row r="7" spans="1:37" ht="117" customHeight="1" x14ac:dyDescent="0.3">
      <c r="A7" s="4"/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6" t="s">
        <v>9</v>
      </c>
      <c r="I7" s="6" t="s">
        <v>10</v>
      </c>
      <c r="J7" s="5" t="s">
        <v>11</v>
      </c>
      <c r="K7" s="5" t="s">
        <v>12</v>
      </c>
      <c r="L7" s="5" t="s">
        <v>13</v>
      </c>
      <c r="M7" s="5" t="s">
        <v>14</v>
      </c>
      <c r="N7" s="5" t="s">
        <v>15</v>
      </c>
      <c r="O7" s="5" t="s">
        <v>16</v>
      </c>
      <c r="P7" s="6" t="s">
        <v>9</v>
      </c>
      <c r="Q7" s="6" t="s">
        <v>10</v>
      </c>
      <c r="R7" s="5" t="s">
        <v>17</v>
      </c>
      <c r="S7" s="5" t="s">
        <v>18</v>
      </c>
      <c r="T7" s="5" t="s">
        <v>19</v>
      </c>
      <c r="U7" s="5" t="s">
        <v>20</v>
      </c>
      <c r="V7" s="7" t="s">
        <v>21</v>
      </c>
      <c r="W7" s="5" t="s">
        <v>22</v>
      </c>
      <c r="X7" s="6" t="s">
        <v>9</v>
      </c>
      <c r="Y7" s="6" t="s">
        <v>10</v>
      </c>
      <c r="Z7" s="5" t="s">
        <v>23</v>
      </c>
      <c r="AA7" s="5" t="s">
        <v>24</v>
      </c>
      <c r="AB7" s="5" t="s">
        <v>25</v>
      </c>
      <c r="AC7" s="5" t="s">
        <v>26</v>
      </c>
      <c r="AD7" s="5" t="s">
        <v>27</v>
      </c>
      <c r="AE7" s="6" t="s">
        <v>9</v>
      </c>
      <c r="AF7" s="6" t="s">
        <v>10</v>
      </c>
      <c r="AG7" s="6" t="s">
        <v>28</v>
      </c>
      <c r="AH7" s="6" t="s">
        <v>29</v>
      </c>
      <c r="AI7" s="6" t="s">
        <v>30</v>
      </c>
      <c r="AJ7" s="6" t="s">
        <v>31</v>
      </c>
      <c r="AK7" s="8" t="s">
        <v>32</v>
      </c>
    </row>
    <row r="8" spans="1:37" ht="40.5" customHeight="1" x14ac:dyDescent="0.3">
      <c r="A8" s="9" t="s">
        <v>33</v>
      </c>
      <c r="B8" s="10"/>
      <c r="C8" s="11">
        <v>25</v>
      </c>
      <c r="D8" s="11">
        <v>27</v>
      </c>
      <c r="E8" s="12">
        <v>27</v>
      </c>
      <c r="F8" s="13"/>
      <c r="G8" s="11">
        <v>18</v>
      </c>
      <c r="H8" s="14">
        <f>COUNT(B8:G8)</f>
        <v>4</v>
      </c>
      <c r="I8" s="14">
        <f>SUM(B8:G8)</f>
        <v>97</v>
      </c>
      <c r="J8" s="11">
        <v>29</v>
      </c>
      <c r="K8" s="11">
        <v>20</v>
      </c>
      <c r="L8" s="11">
        <v>26</v>
      </c>
      <c r="M8" s="15"/>
      <c r="N8" s="10"/>
      <c r="O8" s="11">
        <v>20</v>
      </c>
      <c r="P8" s="14">
        <f t="shared" ref="P8:P9" si="0">COUNT(J8:O8)</f>
        <v>4</v>
      </c>
      <c r="Q8" s="14">
        <f t="shared" ref="Q8:Q23" si="1">SUM(J8:O8)</f>
        <v>95</v>
      </c>
      <c r="R8" s="11">
        <v>27</v>
      </c>
      <c r="S8" s="11">
        <v>30</v>
      </c>
      <c r="T8" s="11">
        <v>29</v>
      </c>
      <c r="U8" s="13"/>
      <c r="V8" s="10"/>
      <c r="W8" s="11">
        <v>16</v>
      </c>
      <c r="X8" s="14">
        <f t="shared" ref="X8:X17" si="2">COUNT(R8:W8)</f>
        <v>4</v>
      </c>
      <c r="Y8" s="14">
        <f t="shared" ref="Y8:Y20" si="3">SUM(R8:W8)</f>
        <v>102</v>
      </c>
      <c r="Z8" s="11">
        <v>30</v>
      </c>
      <c r="AA8" s="11">
        <v>30</v>
      </c>
      <c r="AB8" s="11">
        <v>29</v>
      </c>
      <c r="AC8" s="16"/>
      <c r="AD8" s="11">
        <v>20</v>
      </c>
      <c r="AE8" s="14">
        <f t="shared" ref="AE8:AE9" si="4">COUNT(Z8:AD8)</f>
        <v>4</v>
      </c>
      <c r="AF8" s="14">
        <f t="shared" ref="AF8:AF9" si="5">SUM(Z8:AD8)</f>
        <v>109</v>
      </c>
      <c r="AG8" s="17">
        <f t="shared" ref="AG8:AH8" si="6">H8+P8+X8+AE8</f>
        <v>16</v>
      </c>
      <c r="AH8" s="17">
        <f t="shared" si="6"/>
        <v>403</v>
      </c>
      <c r="AI8" s="17">
        <f t="shared" ref="AI8:AJ8" si="7">SUM(AG8:AG10)</f>
        <v>23</v>
      </c>
      <c r="AJ8" s="17">
        <f t="shared" si="7"/>
        <v>503</v>
      </c>
      <c r="AK8" s="18">
        <v>5</v>
      </c>
    </row>
    <row r="9" spans="1:37" ht="34.5" customHeight="1" x14ac:dyDescent="0.3">
      <c r="A9" s="9" t="s">
        <v>34</v>
      </c>
      <c r="B9" s="11">
        <v>15</v>
      </c>
      <c r="C9" s="15"/>
      <c r="D9" s="15"/>
      <c r="E9" s="15"/>
      <c r="F9" s="15"/>
      <c r="G9" s="15"/>
      <c r="H9" s="19">
        <v>1</v>
      </c>
      <c r="I9" s="19">
        <v>15</v>
      </c>
      <c r="J9" s="11">
        <v>19</v>
      </c>
      <c r="K9" s="15"/>
      <c r="L9" s="15"/>
      <c r="M9" s="15"/>
      <c r="N9" s="15"/>
      <c r="O9" s="15"/>
      <c r="P9" s="14">
        <f t="shared" si="0"/>
        <v>1</v>
      </c>
      <c r="Q9" s="14">
        <f t="shared" si="1"/>
        <v>19</v>
      </c>
      <c r="R9" s="11">
        <v>9</v>
      </c>
      <c r="S9" s="15"/>
      <c r="T9" s="15"/>
      <c r="U9" s="15"/>
      <c r="V9" s="15"/>
      <c r="W9" s="15"/>
      <c r="X9" s="14">
        <f t="shared" si="2"/>
        <v>1</v>
      </c>
      <c r="Y9" s="14">
        <f t="shared" si="3"/>
        <v>9</v>
      </c>
      <c r="Z9" s="11">
        <v>19</v>
      </c>
      <c r="AA9" s="15"/>
      <c r="AB9" s="15"/>
      <c r="AC9" s="15"/>
      <c r="AD9" s="15"/>
      <c r="AE9" s="14">
        <f t="shared" si="4"/>
        <v>1</v>
      </c>
      <c r="AF9" s="14">
        <f t="shared" si="5"/>
        <v>19</v>
      </c>
      <c r="AG9" s="17">
        <f t="shared" ref="AG9:AH9" si="8">H9+P9+X9+AE9</f>
        <v>4</v>
      </c>
      <c r="AH9" s="17">
        <f t="shared" si="8"/>
        <v>62</v>
      </c>
      <c r="AI9" s="15"/>
      <c r="AJ9" s="15"/>
      <c r="AK9" s="20"/>
    </row>
    <row r="10" spans="1:37" ht="36" customHeight="1" x14ac:dyDescent="0.3">
      <c r="A10" s="9" t="s">
        <v>35</v>
      </c>
      <c r="B10" s="10"/>
      <c r="C10" s="15"/>
      <c r="D10" s="15"/>
      <c r="E10" s="15"/>
      <c r="F10" s="15"/>
      <c r="G10" s="15"/>
      <c r="H10" s="14">
        <v>0</v>
      </c>
      <c r="I10" s="14">
        <v>0</v>
      </c>
      <c r="J10" s="11">
        <v>12</v>
      </c>
      <c r="K10" s="15"/>
      <c r="L10" s="15"/>
      <c r="M10" s="15"/>
      <c r="N10" s="15"/>
      <c r="O10" s="15"/>
      <c r="P10" s="19">
        <v>1</v>
      </c>
      <c r="Q10" s="14">
        <f t="shared" si="1"/>
        <v>12</v>
      </c>
      <c r="R10" s="11">
        <v>12</v>
      </c>
      <c r="S10" s="15"/>
      <c r="T10" s="15"/>
      <c r="U10" s="15"/>
      <c r="V10" s="15"/>
      <c r="W10" s="15"/>
      <c r="X10" s="14">
        <f t="shared" si="2"/>
        <v>1</v>
      </c>
      <c r="Y10" s="14">
        <f t="shared" si="3"/>
        <v>12</v>
      </c>
      <c r="Z10" s="11">
        <v>14</v>
      </c>
      <c r="AA10" s="15"/>
      <c r="AB10" s="15"/>
      <c r="AC10" s="15"/>
      <c r="AD10" s="15"/>
      <c r="AE10" s="19">
        <v>1</v>
      </c>
      <c r="AF10" s="19">
        <v>14</v>
      </c>
      <c r="AG10" s="21">
        <v>3</v>
      </c>
      <c r="AH10" s="17">
        <f>I10+Q10+Y10+AF10</f>
        <v>38</v>
      </c>
      <c r="AI10" s="15"/>
      <c r="AJ10" s="15"/>
      <c r="AK10" s="22"/>
    </row>
    <row r="11" spans="1:37" ht="37.5" customHeight="1" x14ac:dyDescent="0.3">
      <c r="A11" s="9" t="s">
        <v>36</v>
      </c>
      <c r="B11" s="11">
        <v>20</v>
      </c>
      <c r="C11" s="11">
        <v>20</v>
      </c>
      <c r="D11" s="15"/>
      <c r="E11" s="15"/>
      <c r="F11" s="15"/>
      <c r="G11" s="15"/>
      <c r="H11" s="14">
        <f t="shared" ref="H11:H19" si="9">COUNT(B11:G11)</f>
        <v>2</v>
      </c>
      <c r="I11" s="14">
        <f t="shared" ref="I11:I19" si="10">SUM(B11:G11)</f>
        <v>40</v>
      </c>
      <c r="J11" s="11">
        <v>20</v>
      </c>
      <c r="K11" s="11">
        <v>18</v>
      </c>
      <c r="L11" s="13"/>
      <c r="M11" s="15"/>
      <c r="N11" s="15"/>
      <c r="O11" s="15"/>
      <c r="P11" s="14">
        <f t="shared" ref="P11:P23" si="11">COUNT(J11:O11)</f>
        <v>2</v>
      </c>
      <c r="Q11" s="14">
        <f t="shared" si="1"/>
        <v>38</v>
      </c>
      <c r="R11" s="11">
        <v>24</v>
      </c>
      <c r="S11" s="11">
        <v>25</v>
      </c>
      <c r="T11" s="15"/>
      <c r="U11" s="15"/>
      <c r="V11" s="15"/>
      <c r="W11" s="15"/>
      <c r="X11" s="14">
        <f t="shared" si="2"/>
        <v>2</v>
      </c>
      <c r="Y11" s="14">
        <f t="shared" si="3"/>
        <v>49</v>
      </c>
      <c r="Z11" s="11">
        <v>26</v>
      </c>
      <c r="AA11" s="11">
        <v>25</v>
      </c>
      <c r="AB11" s="12">
        <v>22</v>
      </c>
      <c r="AC11" s="15"/>
      <c r="AD11" s="15"/>
      <c r="AE11" s="14">
        <f t="shared" ref="AE11:AE20" si="12">COUNT(Z11:AD11)</f>
        <v>3</v>
      </c>
      <c r="AF11" s="14">
        <f t="shared" ref="AF11:AF20" si="13">SUM(Z11:AD11)</f>
        <v>73</v>
      </c>
      <c r="AG11" s="17">
        <f t="shared" ref="AG11:AH11" si="14">H11+P11+X11+AE11</f>
        <v>9</v>
      </c>
      <c r="AH11" s="17">
        <f t="shared" si="14"/>
        <v>200</v>
      </c>
      <c r="AI11" s="17">
        <f t="shared" ref="AI11:AJ11" si="15">AG11</f>
        <v>9</v>
      </c>
      <c r="AJ11" s="17">
        <f t="shared" si="15"/>
        <v>200</v>
      </c>
      <c r="AK11" s="23">
        <v>2.5</v>
      </c>
    </row>
    <row r="12" spans="1:37" ht="39.75" customHeight="1" x14ac:dyDescent="0.3">
      <c r="A12" s="9" t="s">
        <v>37</v>
      </c>
      <c r="B12" s="11">
        <v>24</v>
      </c>
      <c r="C12" s="11">
        <v>24</v>
      </c>
      <c r="D12" s="11">
        <v>22</v>
      </c>
      <c r="E12" s="11">
        <v>22</v>
      </c>
      <c r="F12" s="10"/>
      <c r="G12" s="13"/>
      <c r="H12" s="14">
        <f t="shared" si="9"/>
        <v>4</v>
      </c>
      <c r="I12" s="14">
        <f t="shared" si="10"/>
        <v>92</v>
      </c>
      <c r="J12" s="11">
        <v>23</v>
      </c>
      <c r="K12" s="11">
        <v>22</v>
      </c>
      <c r="L12" s="11">
        <v>25</v>
      </c>
      <c r="M12" s="11">
        <v>22</v>
      </c>
      <c r="N12" s="15"/>
      <c r="O12" s="15"/>
      <c r="P12" s="14">
        <f t="shared" si="11"/>
        <v>4</v>
      </c>
      <c r="Q12" s="14">
        <f t="shared" si="1"/>
        <v>92</v>
      </c>
      <c r="R12" s="11">
        <v>24</v>
      </c>
      <c r="S12" s="11">
        <v>24</v>
      </c>
      <c r="T12" s="11">
        <v>22</v>
      </c>
      <c r="U12" s="11">
        <v>22</v>
      </c>
      <c r="V12" s="16">
        <v>24</v>
      </c>
      <c r="W12" s="15"/>
      <c r="X12" s="14">
        <f t="shared" si="2"/>
        <v>5</v>
      </c>
      <c r="Y12" s="14">
        <f t="shared" si="3"/>
        <v>116</v>
      </c>
      <c r="Z12" s="11">
        <v>30</v>
      </c>
      <c r="AA12" s="11">
        <v>27</v>
      </c>
      <c r="AB12" s="11">
        <v>24</v>
      </c>
      <c r="AC12" s="11">
        <v>30</v>
      </c>
      <c r="AD12" s="15"/>
      <c r="AE12" s="14">
        <f t="shared" si="12"/>
        <v>4</v>
      </c>
      <c r="AF12" s="14">
        <f t="shared" si="13"/>
        <v>111</v>
      </c>
      <c r="AG12" s="17">
        <f t="shared" ref="AG12:AH12" si="16">H12+P12+X12+AE12</f>
        <v>17</v>
      </c>
      <c r="AH12" s="17">
        <f t="shared" si="16"/>
        <v>411</v>
      </c>
      <c r="AI12" s="17">
        <f t="shared" ref="AI12:AJ12" si="17">SUM(AG12:AG14)</f>
        <v>23</v>
      </c>
      <c r="AJ12" s="17">
        <f t="shared" si="17"/>
        <v>532</v>
      </c>
      <c r="AK12" s="23">
        <v>7</v>
      </c>
    </row>
    <row r="13" spans="1:37" ht="32.25" customHeight="1" x14ac:dyDescent="0.3">
      <c r="A13" s="9" t="s">
        <v>38</v>
      </c>
      <c r="B13" s="11">
        <v>18</v>
      </c>
      <c r="C13" s="15"/>
      <c r="D13" s="15"/>
      <c r="E13" s="15"/>
      <c r="F13" s="15"/>
      <c r="G13" s="15"/>
      <c r="H13" s="14">
        <f t="shared" si="9"/>
        <v>1</v>
      </c>
      <c r="I13" s="14">
        <f t="shared" si="10"/>
        <v>18</v>
      </c>
      <c r="J13" s="11">
        <v>22</v>
      </c>
      <c r="K13" s="15"/>
      <c r="L13" s="15"/>
      <c r="M13" s="15"/>
      <c r="N13" s="15"/>
      <c r="O13" s="15"/>
      <c r="P13" s="14">
        <f t="shared" si="11"/>
        <v>1</v>
      </c>
      <c r="Q13" s="14">
        <f t="shared" si="1"/>
        <v>22</v>
      </c>
      <c r="R13" s="10"/>
      <c r="S13" s="15"/>
      <c r="T13" s="15"/>
      <c r="U13" s="15"/>
      <c r="V13" s="15"/>
      <c r="W13" s="15"/>
      <c r="X13" s="14">
        <f t="shared" si="2"/>
        <v>0</v>
      </c>
      <c r="Y13" s="14">
        <f t="shared" si="3"/>
        <v>0</v>
      </c>
      <c r="Z13" s="11">
        <v>19</v>
      </c>
      <c r="AA13" s="15"/>
      <c r="AB13" s="15"/>
      <c r="AC13" s="15"/>
      <c r="AD13" s="15"/>
      <c r="AE13" s="14">
        <f t="shared" si="12"/>
        <v>1</v>
      </c>
      <c r="AF13" s="14">
        <f t="shared" si="13"/>
        <v>19</v>
      </c>
      <c r="AG13" s="17">
        <f t="shared" ref="AG13:AH13" si="18">H13+P13+X13+AE13</f>
        <v>3</v>
      </c>
      <c r="AH13" s="17">
        <f t="shared" si="18"/>
        <v>59</v>
      </c>
      <c r="AI13" s="15"/>
      <c r="AJ13" s="15"/>
      <c r="AK13" s="20"/>
    </row>
    <row r="14" spans="1:37" ht="40.5" customHeight="1" x14ac:dyDescent="0.3">
      <c r="A14" s="9" t="s">
        <v>39</v>
      </c>
      <c r="B14" s="11">
        <v>21</v>
      </c>
      <c r="C14" s="15"/>
      <c r="D14" s="15"/>
      <c r="E14" s="15"/>
      <c r="F14" s="15"/>
      <c r="G14" s="15"/>
      <c r="H14" s="14">
        <f t="shared" si="9"/>
        <v>1</v>
      </c>
      <c r="I14" s="14">
        <f t="shared" si="10"/>
        <v>21</v>
      </c>
      <c r="J14" s="10"/>
      <c r="K14" s="15"/>
      <c r="L14" s="15"/>
      <c r="M14" s="15"/>
      <c r="N14" s="15"/>
      <c r="O14" s="15"/>
      <c r="P14" s="14">
        <f t="shared" si="11"/>
        <v>0</v>
      </c>
      <c r="Q14" s="14">
        <f t="shared" si="1"/>
        <v>0</v>
      </c>
      <c r="R14" s="11">
        <v>20</v>
      </c>
      <c r="S14" s="15"/>
      <c r="T14" s="15"/>
      <c r="U14" s="15"/>
      <c r="V14" s="15"/>
      <c r="W14" s="15"/>
      <c r="X14" s="14">
        <f t="shared" si="2"/>
        <v>1</v>
      </c>
      <c r="Y14" s="14">
        <f t="shared" si="3"/>
        <v>20</v>
      </c>
      <c r="Z14" s="11">
        <v>21</v>
      </c>
      <c r="AA14" s="15"/>
      <c r="AB14" s="15"/>
      <c r="AC14" s="15"/>
      <c r="AD14" s="15"/>
      <c r="AE14" s="14">
        <f t="shared" si="12"/>
        <v>1</v>
      </c>
      <c r="AF14" s="14">
        <f t="shared" si="13"/>
        <v>21</v>
      </c>
      <c r="AG14" s="17">
        <f t="shared" ref="AG14:AH14" si="19">H14+P14+X14+AE14</f>
        <v>3</v>
      </c>
      <c r="AH14" s="17">
        <f t="shared" si="19"/>
        <v>62</v>
      </c>
      <c r="AI14" s="15"/>
      <c r="AJ14" s="15"/>
      <c r="AK14" s="20"/>
    </row>
    <row r="15" spans="1:37" ht="38.25" customHeight="1" x14ac:dyDescent="0.3">
      <c r="A15" s="9" t="s">
        <v>40</v>
      </c>
      <c r="B15" s="11">
        <v>24</v>
      </c>
      <c r="C15" s="10"/>
      <c r="D15" s="13"/>
      <c r="E15" s="15"/>
      <c r="F15" s="15"/>
      <c r="G15" s="16">
        <v>24</v>
      </c>
      <c r="H15" s="14">
        <f t="shared" si="9"/>
        <v>2</v>
      </c>
      <c r="I15" s="14">
        <f t="shared" si="10"/>
        <v>48</v>
      </c>
      <c r="J15" s="11">
        <v>18</v>
      </c>
      <c r="K15" s="11">
        <v>27</v>
      </c>
      <c r="L15" s="15"/>
      <c r="M15" s="15"/>
      <c r="N15" s="10"/>
      <c r="O15" s="11">
        <v>20</v>
      </c>
      <c r="P15" s="14">
        <f t="shared" si="11"/>
        <v>3</v>
      </c>
      <c r="Q15" s="14">
        <f t="shared" si="1"/>
        <v>65</v>
      </c>
      <c r="R15" s="11">
        <v>22</v>
      </c>
      <c r="S15" s="10"/>
      <c r="T15" s="15"/>
      <c r="U15" s="15"/>
      <c r="V15" s="12"/>
      <c r="W15" s="12">
        <v>24</v>
      </c>
      <c r="X15" s="14">
        <f t="shared" si="2"/>
        <v>2</v>
      </c>
      <c r="Y15" s="14">
        <f t="shared" si="3"/>
        <v>46</v>
      </c>
      <c r="Z15" s="11">
        <v>32</v>
      </c>
      <c r="AA15" s="11">
        <v>27</v>
      </c>
      <c r="AB15" s="10"/>
      <c r="AC15" s="15"/>
      <c r="AD15" s="16">
        <v>29</v>
      </c>
      <c r="AE15" s="14">
        <f t="shared" si="12"/>
        <v>3</v>
      </c>
      <c r="AF15" s="14">
        <f t="shared" si="13"/>
        <v>88</v>
      </c>
      <c r="AG15" s="17">
        <f t="shared" ref="AG15:AH15" si="20">H15+P15+X15+AE15</f>
        <v>10</v>
      </c>
      <c r="AH15" s="17">
        <f t="shared" si="20"/>
        <v>247</v>
      </c>
      <c r="AI15" s="21">
        <f t="shared" ref="AI15:AJ15" si="21">SUM(AG15:AG18)</f>
        <v>20</v>
      </c>
      <c r="AJ15" s="21">
        <f t="shared" si="21"/>
        <v>386</v>
      </c>
      <c r="AK15" s="24">
        <v>5</v>
      </c>
    </row>
    <row r="16" spans="1:37" ht="46.5" customHeight="1" x14ac:dyDescent="0.3">
      <c r="A16" s="9" t="s">
        <v>41</v>
      </c>
      <c r="B16" s="11">
        <v>22</v>
      </c>
      <c r="C16" s="15"/>
      <c r="D16" s="15"/>
      <c r="E16" s="15"/>
      <c r="F16" s="15"/>
      <c r="G16" s="15"/>
      <c r="H16" s="14">
        <f t="shared" si="9"/>
        <v>1</v>
      </c>
      <c r="I16" s="14">
        <f t="shared" si="10"/>
        <v>22</v>
      </c>
      <c r="J16" s="11">
        <v>17</v>
      </c>
      <c r="K16" s="15"/>
      <c r="L16" s="15"/>
      <c r="M16" s="15"/>
      <c r="N16" s="15"/>
      <c r="O16" s="15"/>
      <c r="P16" s="14">
        <f t="shared" si="11"/>
        <v>1</v>
      </c>
      <c r="Q16" s="14">
        <f t="shared" si="1"/>
        <v>17</v>
      </c>
      <c r="R16" s="11">
        <v>17</v>
      </c>
      <c r="S16" s="15"/>
      <c r="T16" s="15"/>
      <c r="U16" s="15"/>
      <c r="V16" s="15"/>
      <c r="W16" s="15"/>
      <c r="X16" s="14">
        <f t="shared" si="2"/>
        <v>1</v>
      </c>
      <c r="Y16" s="14">
        <f t="shared" si="3"/>
        <v>17</v>
      </c>
      <c r="Z16" s="11">
        <v>30</v>
      </c>
      <c r="AA16" s="15"/>
      <c r="AB16" s="15"/>
      <c r="AC16" s="15"/>
      <c r="AD16" s="15"/>
      <c r="AE16" s="14">
        <f t="shared" si="12"/>
        <v>1</v>
      </c>
      <c r="AF16" s="14">
        <f t="shared" si="13"/>
        <v>30</v>
      </c>
      <c r="AG16" s="17">
        <f t="shared" ref="AG16:AH16" si="22">H16+P16+X16+AE16</f>
        <v>4</v>
      </c>
      <c r="AH16" s="17">
        <f t="shared" si="22"/>
        <v>86</v>
      </c>
      <c r="AI16" s="15"/>
      <c r="AJ16" s="15"/>
      <c r="AK16" s="20"/>
    </row>
    <row r="17" spans="1:38" ht="39.75" customHeight="1" x14ac:dyDescent="0.3">
      <c r="A17" s="9" t="s">
        <v>42</v>
      </c>
      <c r="B17" s="11">
        <v>7</v>
      </c>
      <c r="C17" s="15"/>
      <c r="D17" s="15"/>
      <c r="E17" s="15"/>
      <c r="F17" s="15"/>
      <c r="G17" s="15"/>
      <c r="H17" s="14">
        <f t="shared" si="9"/>
        <v>1</v>
      </c>
      <c r="I17" s="14">
        <f t="shared" si="10"/>
        <v>7</v>
      </c>
      <c r="J17" s="11">
        <v>6</v>
      </c>
      <c r="K17" s="15"/>
      <c r="L17" s="15"/>
      <c r="M17" s="15"/>
      <c r="N17" s="15"/>
      <c r="O17" s="15"/>
      <c r="P17" s="14">
        <f t="shared" si="11"/>
        <v>1</v>
      </c>
      <c r="Q17" s="14">
        <f t="shared" si="1"/>
        <v>6</v>
      </c>
      <c r="R17" s="11">
        <v>7</v>
      </c>
      <c r="S17" s="15"/>
      <c r="T17" s="15"/>
      <c r="U17" s="15"/>
      <c r="V17" s="15"/>
      <c r="W17" s="15"/>
      <c r="X17" s="19">
        <f t="shared" si="2"/>
        <v>1</v>
      </c>
      <c r="Y17" s="14">
        <f t="shared" si="3"/>
        <v>7</v>
      </c>
      <c r="Z17" s="10"/>
      <c r="AA17" s="15"/>
      <c r="AB17" s="15"/>
      <c r="AC17" s="15"/>
      <c r="AD17" s="15"/>
      <c r="AE17" s="14">
        <f t="shared" si="12"/>
        <v>0</v>
      </c>
      <c r="AF17" s="14">
        <f t="shared" si="13"/>
        <v>0</v>
      </c>
      <c r="AG17" s="17">
        <f t="shared" ref="AG17:AH17" si="23">H17+P17+X17+AE17</f>
        <v>3</v>
      </c>
      <c r="AH17" s="17">
        <f t="shared" si="23"/>
        <v>20</v>
      </c>
      <c r="AI17" s="15"/>
      <c r="AJ17" s="15"/>
      <c r="AK17" s="25"/>
    </row>
    <row r="18" spans="1:38" ht="37.5" customHeight="1" x14ac:dyDescent="0.3">
      <c r="A18" s="9" t="s">
        <v>43</v>
      </c>
      <c r="B18" s="11"/>
      <c r="C18" s="15"/>
      <c r="D18" s="15"/>
      <c r="E18" s="15"/>
      <c r="F18" s="15"/>
      <c r="G18" s="15"/>
      <c r="H18" s="14">
        <f t="shared" si="9"/>
        <v>0</v>
      </c>
      <c r="I18" s="14">
        <f t="shared" si="10"/>
        <v>0</v>
      </c>
      <c r="J18" s="11">
        <v>11</v>
      </c>
      <c r="K18" s="15"/>
      <c r="L18" s="15"/>
      <c r="M18" s="15"/>
      <c r="N18" s="15"/>
      <c r="O18" s="15"/>
      <c r="P18" s="14">
        <f t="shared" si="11"/>
        <v>1</v>
      </c>
      <c r="Q18" s="14">
        <f t="shared" si="1"/>
        <v>11</v>
      </c>
      <c r="R18" s="11">
        <v>10</v>
      </c>
      <c r="S18" s="15"/>
      <c r="T18" s="15"/>
      <c r="U18" s="15"/>
      <c r="V18" s="15"/>
      <c r="W18" s="15"/>
      <c r="X18" s="14">
        <f t="shared" ref="X18:X20" si="24">COUNT(R18:W18)</f>
        <v>1</v>
      </c>
      <c r="Y18" s="14">
        <f t="shared" si="3"/>
        <v>10</v>
      </c>
      <c r="Z18" s="11">
        <v>12</v>
      </c>
      <c r="AA18" s="15"/>
      <c r="AB18" s="15"/>
      <c r="AC18" s="15"/>
      <c r="AD18" s="15"/>
      <c r="AE18" s="14">
        <f t="shared" si="12"/>
        <v>1</v>
      </c>
      <c r="AF18" s="14">
        <f t="shared" si="13"/>
        <v>12</v>
      </c>
      <c r="AG18" s="17">
        <f t="shared" ref="AG18:AG20" si="25">H18+P18+X18+AE18</f>
        <v>3</v>
      </c>
      <c r="AH18" s="21">
        <v>33</v>
      </c>
      <c r="AI18" s="15"/>
      <c r="AJ18" s="15"/>
      <c r="AK18" s="20"/>
    </row>
    <row r="19" spans="1:38" ht="45" customHeight="1" x14ac:dyDescent="0.3">
      <c r="A19" s="9" t="s">
        <v>44</v>
      </c>
      <c r="B19" s="11">
        <v>24</v>
      </c>
      <c r="C19" s="11">
        <v>21</v>
      </c>
      <c r="D19" s="11">
        <v>20</v>
      </c>
      <c r="E19" s="15"/>
      <c r="F19" s="15"/>
      <c r="G19" s="15"/>
      <c r="H19" s="14">
        <f t="shared" si="9"/>
        <v>3</v>
      </c>
      <c r="I19" s="14">
        <f t="shared" si="10"/>
        <v>65</v>
      </c>
      <c r="J19" s="11">
        <v>28</v>
      </c>
      <c r="K19" s="11">
        <v>26</v>
      </c>
      <c r="L19" s="11">
        <v>30</v>
      </c>
      <c r="M19" s="15"/>
      <c r="N19" s="15"/>
      <c r="O19" s="15"/>
      <c r="P19" s="14">
        <f t="shared" si="11"/>
        <v>3</v>
      </c>
      <c r="Q19" s="14">
        <f t="shared" si="1"/>
        <v>84</v>
      </c>
      <c r="R19" s="11">
        <v>27</v>
      </c>
      <c r="S19" s="11">
        <v>24</v>
      </c>
      <c r="T19" s="11">
        <v>24</v>
      </c>
      <c r="U19" s="15"/>
      <c r="V19" s="15"/>
      <c r="W19" s="15"/>
      <c r="X19" s="14">
        <f t="shared" si="24"/>
        <v>3</v>
      </c>
      <c r="Y19" s="14">
        <f t="shared" si="3"/>
        <v>75</v>
      </c>
      <c r="Z19" s="11">
        <v>25</v>
      </c>
      <c r="AA19" s="11">
        <v>18</v>
      </c>
      <c r="AB19" s="11">
        <v>29</v>
      </c>
      <c r="AC19" s="15"/>
      <c r="AD19" s="15"/>
      <c r="AE19" s="14">
        <f t="shared" si="12"/>
        <v>3</v>
      </c>
      <c r="AF19" s="14">
        <f t="shared" si="13"/>
        <v>72</v>
      </c>
      <c r="AG19" s="17">
        <f t="shared" si="25"/>
        <v>12</v>
      </c>
      <c r="AH19" s="17">
        <f t="shared" ref="AH19:AH20" si="26">I19+Q19+Y19+AF19</f>
        <v>296</v>
      </c>
      <c r="AI19" s="17">
        <f t="shared" ref="AI19:AJ19" si="27">AG19+AG21+AG20</f>
        <v>20</v>
      </c>
      <c r="AJ19" s="17">
        <f t="shared" si="27"/>
        <v>408</v>
      </c>
      <c r="AK19" s="23">
        <v>6</v>
      </c>
    </row>
    <row r="20" spans="1:38" ht="41.25" customHeight="1" x14ac:dyDescent="0.3">
      <c r="A20" s="9" t="s">
        <v>45</v>
      </c>
      <c r="B20" s="12">
        <v>9</v>
      </c>
      <c r="C20" s="15"/>
      <c r="D20" s="15"/>
      <c r="E20" s="15"/>
      <c r="F20" s="15"/>
      <c r="G20" s="15"/>
      <c r="H20" s="19">
        <v>1</v>
      </c>
      <c r="I20" s="19">
        <v>9</v>
      </c>
      <c r="J20" s="12">
        <v>14</v>
      </c>
      <c r="K20" s="15"/>
      <c r="L20" s="15"/>
      <c r="M20" s="15"/>
      <c r="N20" s="15"/>
      <c r="O20" s="15"/>
      <c r="P20" s="14">
        <f t="shared" si="11"/>
        <v>1</v>
      </c>
      <c r="Q20" s="14">
        <f t="shared" si="1"/>
        <v>14</v>
      </c>
      <c r="R20" s="11">
        <v>19</v>
      </c>
      <c r="S20" s="15"/>
      <c r="T20" s="15"/>
      <c r="U20" s="15"/>
      <c r="V20" s="15"/>
      <c r="W20" s="15"/>
      <c r="X20" s="14">
        <f t="shared" si="24"/>
        <v>1</v>
      </c>
      <c r="Y20" s="14">
        <f t="shared" si="3"/>
        <v>19</v>
      </c>
      <c r="Z20" s="11">
        <v>14</v>
      </c>
      <c r="AA20" s="15"/>
      <c r="AB20" s="15"/>
      <c r="AC20" s="15"/>
      <c r="AD20" s="15"/>
      <c r="AE20" s="14">
        <f t="shared" si="12"/>
        <v>1</v>
      </c>
      <c r="AF20" s="14">
        <f t="shared" si="13"/>
        <v>14</v>
      </c>
      <c r="AG20" s="17">
        <f t="shared" si="25"/>
        <v>4</v>
      </c>
      <c r="AH20" s="17">
        <f t="shared" si="26"/>
        <v>56</v>
      </c>
      <c r="AI20" s="16"/>
      <c r="AJ20" s="15"/>
      <c r="AK20" s="20"/>
    </row>
    <row r="21" spans="1:38" ht="41.25" customHeight="1" x14ac:dyDescent="0.3">
      <c r="A21" s="9" t="s">
        <v>46</v>
      </c>
      <c r="B21" s="12">
        <v>12</v>
      </c>
      <c r="C21" s="15"/>
      <c r="D21" s="15"/>
      <c r="E21" s="15"/>
      <c r="F21" s="15"/>
      <c r="G21" s="15"/>
      <c r="H21" s="19">
        <v>1</v>
      </c>
      <c r="I21" s="19">
        <v>12</v>
      </c>
      <c r="J21" s="12">
        <v>14</v>
      </c>
      <c r="K21" s="15"/>
      <c r="L21" s="15"/>
      <c r="M21" s="15"/>
      <c r="N21" s="15"/>
      <c r="O21" s="15"/>
      <c r="P21" s="14">
        <f t="shared" si="11"/>
        <v>1</v>
      </c>
      <c r="Q21" s="14">
        <f t="shared" si="1"/>
        <v>14</v>
      </c>
      <c r="R21" s="11">
        <v>14</v>
      </c>
      <c r="S21" s="15"/>
      <c r="T21" s="15"/>
      <c r="U21" s="15"/>
      <c r="V21" s="15"/>
      <c r="W21" s="15"/>
      <c r="X21" s="19">
        <v>1</v>
      </c>
      <c r="Y21" s="19">
        <v>14</v>
      </c>
      <c r="Z21" s="11">
        <v>16</v>
      </c>
      <c r="AA21" s="15"/>
      <c r="AB21" s="15"/>
      <c r="AC21" s="15"/>
      <c r="AD21" s="15"/>
      <c r="AE21" s="19">
        <v>1</v>
      </c>
      <c r="AF21" s="19">
        <v>16</v>
      </c>
      <c r="AG21" s="21">
        <v>4</v>
      </c>
      <c r="AH21" s="21">
        <v>56</v>
      </c>
      <c r="AI21" s="15"/>
      <c r="AJ21" s="15"/>
      <c r="AK21" s="25"/>
    </row>
    <row r="22" spans="1:38" ht="41.25" customHeight="1" x14ac:dyDescent="0.3">
      <c r="A22" s="9" t="s">
        <v>47</v>
      </c>
      <c r="B22" s="15"/>
      <c r="C22" s="15"/>
      <c r="D22" s="15"/>
      <c r="E22" s="15"/>
      <c r="F22" s="15"/>
      <c r="G22" s="15"/>
      <c r="H22" s="14">
        <f t="shared" ref="H22:H23" si="28">COUNT(B22:G22)</f>
        <v>0</v>
      </c>
      <c r="I22" s="14">
        <f t="shared" ref="I22:I23" si="29">SUM(B22:G22)</f>
        <v>0</v>
      </c>
      <c r="J22" s="15"/>
      <c r="K22" s="15"/>
      <c r="L22" s="15"/>
      <c r="M22" s="15"/>
      <c r="N22" s="15"/>
      <c r="O22" s="15"/>
      <c r="P22" s="14">
        <f t="shared" si="11"/>
        <v>0</v>
      </c>
      <c r="Q22" s="14">
        <f t="shared" si="1"/>
        <v>0</v>
      </c>
      <c r="R22" s="15"/>
      <c r="S22" s="15"/>
      <c r="T22" s="15"/>
      <c r="U22" s="15"/>
      <c r="V22" s="15"/>
      <c r="W22" s="15"/>
      <c r="X22" s="14">
        <f t="shared" ref="X22:X23" si="30">COUNT(R22:W22)</f>
        <v>0</v>
      </c>
      <c r="Y22" s="14">
        <f t="shared" ref="Y22:Y23" si="31">SUM(R22:W22)</f>
        <v>0</v>
      </c>
      <c r="Z22" s="15"/>
      <c r="AA22" s="15"/>
      <c r="AB22" s="15"/>
      <c r="AC22" s="15"/>
      <c r="AD22" s="15"/>
      <c r="AE22" s="14">
        <f t="shared" ref="AE22:AE26" si="32">COUNT(Z22:AD22)</f>
        <v>0</v>
      </c>
      <c r="AF22" s="14">
        <f t="shared" ref="AF22:AF26" si="33">SUM(Z22:AD22)</f>
        <v>0</v>
      </c>
      <c r="AG22" s="17">
        <f t="shared" ref="AG22:AH22" si="34">H22+P22+X22+AE22</f>
        <v>0</v>
      </c>
      <c r="AH22" s="17">
        <f t="shared" si="34"/>
        <v>0</v>
      </c>
      <c r="AI22" s="26"/>
      <c r="AJ22" s="26"/>
      <c r="AK22" s="20"/>
    </row>
    <row r="23" spans="1:38" ht="27.75" customHeight="1" x14ac:dyDescent="0.3">
      <c r="A23" s="9" t="s">
        <v>48</v>
      </c>
      <c r="B23" s="15"/>
      <c r="C23" s="15"/>
      <c r="D23" s="15"/>
      <c r="E23" s="15"/>
      <c r="F23" s="15"/>
      <c r="G23" s="15"/>
      <c r="H23" s="14">
        <f t="shared" si="28"/>
        <v>0</v>
      </c>
      <c r="I23" s="14">
        <f t="shared" si="29"/>
        <v>0</v>
      </c>
      <c r="J23" s="16">
        <v>24</v>
      </c>
      <c r="K23" s="16">
        <v>24</v>
      </c>
      <c r="L23" s="16">
        <v>24</v>
      </c>
      <c r="M23" s="16">
        <v>24</v>
      </c>
      <c r="N23" s="15"/>
      <c r="O23" s="15"/>
      <c r="P23" s="14">
        <f t="shared" si="11"/>
        <v>4</v>
      </c>
      <c r="Q23" s="14">
        <f t="shared" si="1"/>
        <v>96</v>
      </c>
      <c r="R23" s="15"/>
      <c r="S23" s="15"/>
      <c r="T23" s="15"/>
      <c r="U23" s="15"/>
      <c r="V23" s="15"/>
      <c r="W23" s="15"/>
      <c r="X23" s="14">
        <f t="shared" si="30"/>
        <v>0</v>
      </c>
      <c r="Y23" s="14">
        <f t="shared" si="31"/>
        <v>0</v>
      </c>
      <c r="Z23" s="10"/>
      <c r="AA23" s="10"/>
      <c r="AB23" s="10"/>
      <c r="AC23" s="10"/>
      <c r="AD23" s="15"/>
      <c r="AE23" s="14">
        <f t="shared" si="32"/>
        <v>0</v>
      </c>
      <c r="AF23" s="14">
        <f t="shared" si="33"/>
        <v>0</v>
      </c>
      <c r="AG23" s="17">
        <f t="shared" ref="AG23:AH23" si="35">H23+P23+X23+AE23</f>
        <v>4</v>
      </c>
      <c r="AH23" s="17">
        <f t="shared" si="35"/>
        <v>96</v>
      </c>
      <c r="AI23" s="17">
        <f t="shared" ref="AI23:AJ23" si="36">SUM(AG23:AG25)</f>
        <v>26</v>
      </c>
      <c r="AJ23" s="17">
        <f t="shared" si="36"/>
        <v>659</v>
      </c>
      <c r="AK23" s="23">
        <v>8.5</v>
      </c>
    </row>
    <row r="24" spans="1:38" ht="32.25" customHeight="1" x14ac:dyDescent="0.3">
      <c r="A24" s="9" t="s">
        <v>49</v>
      </c>
      <c r="B24" s="12">
        <v>24</v>
      </c>
      <c r="C24" s="12">
        <v>24</v>
      </c>
      <c r="D24" s="12">
        <v>24</v>
      </c>
      <c r="E24" s="12">
        <v>24</v>
      </c>
      <c r="F24" s="13"/>
      <c r="G24" s="13"/>
      <c r="H24" s="19">
        <v>4</v>
      </c>
      <c r="I24" s="19">
        <v>96</v>
      </c>
      <c r="J24" s="12"/>
      <c r="K24" s="12"/>
      <c r="L24" s="12"/>
      <c r="M24" s="12"/>
      <c r="N24" s="16">
        <v>23</v>
      </c>
      <c r="O24" s="15"/>
      <c r="P24" s="19">
        <v>1</v>
      </c>
      <c r="Q24" s="19">
        <v>23</v>
      </c>
      <c r="R24" s="12">
        <v>26</v>
      </c>
      <c r="S24" s="12">
        <v>26</v>
      </c>
      <c r="T24" s="12">
        <v>29</v>
      </c>
      <c r="U24" s="16">
        <v>28</v>
      </c>
      <c r="V24" s="16">
        <v>24</v>
      </c>
      <c r="W24" s="16"/>
      <c r="X24" s="19">
        <v>5</v>
      </c>
      <c r="Y24" s="19">
        <v>133</v>
      </c>
      <c r="Z24" s="12">
        <v>29</v>
      </c>
      <c r="AA24" s="16">
        <v>26</v>
      </c>
      <c r="AB24" s="16">
        <v>32</v>
      </c>
      <c r="AC24" s="16">
        <v>22</v>
      </c>
      <c r="AD24" s="15"/>
      <c r="AE24" s="14">
        <f t="shared" si="32"/>
        <v>4</v>
      </c>
      <c r="AF24" s="14">
        <f t="shared" si="33"/>
        <v>109</v>
      </c>
      <c r="AG24" s="17">
        <f t="shared" ref="AG24:AH24" si="37">H24+P24+X24+AE24</f>
        <v>14</v>
      </c>
      <c r="AH24" s="17">
        <f t="shared" si="37"/>
        <v>361</v>
      </c>
      <c r="AI24" s="15"/>
      <c r="AJ24" s="15"/>
      <c r="AK24" s="20"/>
    </row>
    <row r="25" spans="1:38" ht="42" customHeight="1" x14ac:dyDescent="0.3">
      <c r="A25" s="9" t="s">
        <v>50</v>
      </c>
      <c r="B25" s="12">
        <v>24</v>
      </c>
      <c r="C25" s="12">
        <v>24</v>
      </c>
      <c r="D25" s="15"/>
      <c r="E25" s="15"/>
      <c r="F25" s="15"/>
      <c r="G25" s="15"/>
      <c r="H25" s="19">
        <v>2</v>
      </c>
      <c r="I25" s="19">
        <v>48</v>
      </c>
      <c r="J25" s="12">
        <v>29</v>
      </c>
      <c r="K25" s="12">
        <v>28</v>
      </c>
      <c r="L25" s="15"/>
      <c r="M25" s="15"/>
      <c r="N25" s="15"/>
      <c r="O25" s="15"/>
      <c r="P25" s="14">
        <f t="shared" ref="P25:P26" si="38">COUNT(J25:O25)</f>
        <v>2</v>
      </c>
      <c r="Q25" s="14">
        <f t="shared" ref="Q25:Q26" si="39">SUM(J25:O25)</f>
        <v>57</v>
      </c>
      <c r="R25" s="12">
        <v>25</v>
      </c>
      <c r="S25" s="12">
        <v>26</v>
      </c>
      <c r="T25" s="15"/>
      <c r="U25" s="15"/>
      <c r="V25" s="15"/>
      <c r="W25" s="15"/>
      <c r="X25" s="19">
        <v>2</v>
      </c>
      <c r="Y25" s="19">
        <v>51</v>
      </c>
      <c r="Z25" s="12">
        <v>23</v>
      </c>
      <c r="AA25" s="12">
        <v>23</v>
      </c>
      <c r="AB25" s="13"/>
      <c r="AC25" s="15"/>
      <c r="AD25" s="15"/>
      <c r="AE25" s="14">
        <f t="shared" si="32"/>
        <v>2</v>
      </c>
      <c r="AF25" s="14">
        <f t="shared" si="33"/>
        <v>46</v>
      </c>
      <c r="AG25" s="17">
        <f t="shared" ref="AG25:AH25" si="40">H25+P25+X25+AE25</f>
        <v>8</v>
      </c>
      <c r="AH25" s="17">
        <f t="shared" si="40"/>
        <v>202</v>
      </c>
      <c r="AI25" s="15"/>
      <c r="AJ25" s="15"/>
      <c r="AK25" s="20"/>
    </row>
    <row r="26" spans="1:38" ht="50.25" customHeight="1" x14ac:dyDescent="0.3">
      <c r="A26" s="9" t="s">
        <v>51</v>
      </c>
      <c r="B26" s="11">
        <v>18</v>
      </c>
      <c r="C26" s="16">
        <v>18</v>
      </c>
      <c r="D26" s="15"/>
      <c r="E26" s="15"/>
      <c r="F26" s="15"/>
      <c r="G26" s="15"/>
      <c r="H26" s="14">
        <f>COUNT(B26:G26)</f>
        <v>2</v>
      </c>
      <c r="I26" s="14">
        <f>SUM(B26:G26)</f>
        <v>36</v>
      </c>
      <c r="J26" s="11">
        <v>30</v>
      </c>
      <c r="K26" s="13"/>
      <c r="L26" s="15"/>
      <c r="M26" s="15"/>
      <c r="N26" s="15"/>
      <c r="O26" s="15"/>
      <c r="P26" s="14">
        <f t="shared" si="38"/>
        <v>1</v>
      </c>
      <c r="Q26" s="14">
        <f t="shared" si="39"/>
        <v>30</v>
      </c>
      <c r="R26" s="11">
        <v>26</v>
      </c>
      <c r="S26" s="15"/>
      <c r="T26" s="15"/>
      <c r="U26" s="15"/>
      <c r="V26" s="15"/>
      <c r="W26" s="15"/>
      <c r="X26" s="14">
        <f>COUNT(R26:W26)</f>
        <v>1</v>
      </c>
      <c r="Y26" s="14">
        <f>SUM(R26:W26)</f>
        <v>26</v>
      </c>
      <c r="Z26" s="11">
        <v>17</v>
      </c>
      <c r="AA26" s="16">
        <v>22</v>
      </c>
      <c r="AB26" s="15"/>
      <c r="AC26" s="15"/>
      <c r="AD26" s="15"/>
      <c r="AE26" s="14">
        <f t="shared" si="32"/>
        <v>2</v>
      </c>
      <c r="AF26" s="14">
        <f t="shared" si="33"/>
        <v>39</v>
      </c>
      <c r="AG26" s="17">
        <f t="shared" ref="AG26:AH26" si="41">H26+P26+X26+AE26</f>
        <v>6</v>
      </c>
      <c r="AH26" s="17">
        <f t="shared" si="41"/>
        <v>131</v>
      </c>
      <c r="AI26" s="17">
        <f t="shared" ref="AI26:AJ26" si="42">AG26</f>
        <v>6</v>
      </c>
      <c r="AJ26" s="17">
        <f t="shared" si="42"/>
        <v>131</v>
      </c>
      <c r="AK26" s="23">
        <v>1</v>
      </c>
    </row>
    <row r="27" spans="1:38" ht="27" customHeight="1" x14ac:dyDescent="0.3">
      <c r="A27" s="9" t="s">
        <v>52</v>
      </c>
      <c r="B27" s="16"/>
      <c r="C27" s="15"/>
      <c r="D27" s="15"/>
      <c r="E27" s="15"/>
      <c r="F27" s="15"/>
      <c r="G27" s="15"/>
      <c r="H27" s="17">
        <f t="shared" ref="H27:I27" si="43">SUM(H8:H26)</f>
        <v>30</v>
      </c>
      <c r="I27" s="17">
        <f t="shared" si="43"/>
        <v>626</v>
      </c>
      <c r="J27" s="17"/>
      <c r="K27" s="17"/>
      <c r="L27" s="17"/>
      <c r="M27" s="17"/>
      <c r="N27" s="17"/>
      <c r="O27" s="17"/>
      <c r="P27" s="17">
        <f t="shared" ref="P27:Q27" si="44">SUM(P8:P26)</f>
        <v>32</v>
      </c>
      <c r="Q27" s="17">
        <f t="shared" si="44"/>
        <v>695</v>
      </c>
      <c r="R27" s="17"/>
      <c r="S27" s="17"/>
      <c r="T27" s="17"/>
      <c r="U27" s="17"/>
      <c r="V27" s="17"/>
      <c r="W27" s="17"/>
      <c r="X27" s="17">
        <f t="shared" ref="X27:Y27" si="45">SUM(X8:X26)</f>
        <v>32</v>
      </c>
      <c r="Y27" s="17">
        <f t="shared" si="45"/>
        <v>706</v>
      </c>
      <c r="Z27" s="17"/>
      <c r="AA27" s="17"/>
      <c r="AB27" s="17"/>
      <c r="AC27" s="17"/>
      <c r="AD27" s="17"/>
      <c r="AE27" s="17">
        <f t="shared" ref="AE27:AG27" si="46">SUM(AE8:AE26)</f>
        <v>33</v>
      </c>
      <c r="AF27" s="17">
        <f t="shared" si="46"/>
        <v>792</v>
      </c>
      <c r="AG27" s="17">
        <f t="shared" si="46"/>
        <v>127</v>
      </c>
      <c r="AH27" s="17">
        <f>I27+Q27+Y27+AF27</f>
        <v>2819</v>
      </c>
      <c r="AI27" s="17">
        <f t="shared" ref="AI27:AK27" si="47">SUM(AI8:AI26)</f>
        <v>127</v>
      </c>
      <c r="AJ27" s="17">
        <f t="shared" si="47"/>
        <v>2819</v>
      </c>
      <c r="AK27" s="17">
        <f t="shared" si="47"/>
        <v>35</v>
      </c>
    </row>
    <row r="28" spans="1:38" ht="15.75" customHeight="1" x14ac:dyDescent="0.25"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</row>
    <row r="29" spans="1:38" ht="15.75" customHeight="1" x14ac:dyDescent="0.25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</row>
    <row r="30" spans="1:38" ht="15.75" customHeight="1" x14ac:dyDescent="0.25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</row>
    <row r="31" spans="1:38" ht="15.75" customHeight="1" x14ac:dyDescent="0.25"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</row>
    <row r="32" spans="1:38" ht="24.75" customHeight="1" x14ac:dyDescent="0.3">
      <c r="A32" s="176" t="s">
        <v>53</v>
      </c>
      <c r="B32" s="175"/>
      <c r="C32" s="175"/>
      <c r="D32" s="175"/>
      <c r="E32" s="175"/>
      <c r="F32" s="175"/>
      <c r="G32" s="175"/>
      <c r="H32" s="175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I32" s="29" t="s">
        <v>54</v>
      </c>
      <c r="AJ32" s="29"/>
      <c r="AK32" s="29"/>
      <c r="AL32" s="29"/>
    </row>
    <row r="33" spans="2:36" ht="15.75" customHeight="1" x14ac:dyDescent="0.25"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</row>
    <row r="34" spans="2:36" ht="15.75" customHeight="1" x14ac:dyDescent="0.25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</row>
    <row r="35" spans="2:36" ht="15.75" customHeight="1" x14ac:dyDescent="0.25"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</row>
    <row r="36" spans="2:36" ht="15.75" customHeight="1" x14ac:dyDescent="0.25"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</row>
    <row r="37" spans="2:36" ht="15.75" customHeight="1" x14ac:dyDescent="0.25"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</row>
    <row r="38" spans="2:36" ht="15.75" customHeight="1" x14ac:dyDescent="0.25"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</row>
    <row r="39" spans="2:36" ht="15.75" customHeight="1" x14ac:dyDescent="0.25"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</row>
    <row r="40" spans="2:36" ht="15.75" customHeight="1" x14ac:dyDescent="0.25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</row>
    <row r="41" spans="2:36" ht="15.75" customHeight="1" x14ac:dyDescent="0.25"/>
    <row r="42" spans="2:36" ht="15.75" customHeight="1" x14ac:dyDescent="0.25"/>
    <row r="43" spans="2:36" ht="15.75" customHeight="1" x14ac:dyDescent="0.25"/>
    <row r="44" spans="2:36" ht="15.75" customHeight="1" x14ac:dyDescent="0.25"/>
    <row r="45" spans="2:36" ht="15.75" customHeight="1" x14ac:dyDescent="0.25"/>
    <row r="46" spans="2:36" ht="15.75" customHeight="1" x14ac:dyDescent="0.25"/>
    <row r="47" spans="2:36" ht="15.75" customHeight="1" x14ac:dyDescent="0.25"/>
    <row r="48" spans="2:36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2">
    <mergeCell ref="C5:AF5"/>
    <mergeCell ref="A32:H32"/>
  </mergeCells>
  <pageMargins left="0.7" right="0.7" top="0.75" bottom="0.75" header="0" footer="0"/>
  <pageSetup paperSize="9" scale="4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000"/>
  <sheetViews>
    <sheetView showGridLines="0" workbookViewId="0">
      <pane xSplit="1" ySplit="7" topLeftCell="G8" activePane="bottomRight" state="frozen"/>
      <selection pane="topRight" activeCell="B1" sqref="B1"/>
      <selection pane="bottomLeft" activeCell="A8" sqref="A8"/>
      <selection pane="bottomRight" activeCell="AG4" sqref="AG4"/>
    </sheetView>
  </sheetViews>
  <sheetFormatPr defaultColWidth="14.42578125" defaultRowHeight="15" customHeight="1" x14ac:dyDescent="0.25"/>
  <cols>
    <col min="1" max="1" width="37.85546875" customWidth="1"/>
    <col min="2" max="34" width="8" customWidth="1"/>
  </cols>
  <sheetData>
    <row r="1" spans="1:34" ht="17.25" customHeight="1" x14ac:dyDescent="0.3">
      <c r="AD1" s="177" t="s">
        <v>55</v>
      </c>
      <c r="AE1" s="175"/>
      <c r="AF1" s="175"/>
      <c r="AG1" s="175"/>
      <c r="AH1" s="175"/>
    </row>
    <row r="2" spans="1:34" ht="17.25" customHeight="1" x14ac:dyDescent="0.3">
      <c r="AD2" s="177" t="s">
        <v>1</v>
      </c>
      <c r="AE2" s="175"/>
      <c r="AF2" s="175"/>
      <c r="AG2" s="175"/>
      <c r="AH2" s="175"/>
    </row>
    <row r="3" spans="1:34" ht="17.25" customHeight="1" x14ac:dyDescent="0.3">
      <c r="AD3" s="177" t="s">
        <v>220</v>
      </c>
      <c r="AE3" s="175"/>
      <c r="AF3" s="175"/>
      <c r="AG3" s="175"/>
      <c r="AH3" s="175"/>
    </row>
    <row r="4" spans="1:34" ht="23.25" customHeight="1" x14ac:dyDescent="0.3"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4" ht="23.25" customHeight="1" x14ac:dyDescent="0.3">
      <c r="C5" s="174" t="s">
        <v>56</v>
      </c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5"/>
      <c r="U5" s="175"/>
      <c r="V5" s="175"/>
      <c r="W5" s="175"/>
      <c r="X5" s="175"/>
      <c r="Y5" s="175"/>
      <c r="Z5" s="175"/>
      <c r="AA5" s="175"/>
      <c r="AB5" s="175"/>
      <c r="AC5" s="175"/>
      <c r="AD5" s="175"/>
    </row>
    <row r="6" spans="1:34" ht="23.25" customHeight="1" x14ac:dyDescent="0.25"/>
    <row r="7" spans="1:34" ht="141.75" customHeight="1" x14ac:dyDescent="0.3">
      <c r="A7" s="4"/>
      <c r="B7" s="5" t="s">
        <v>3</v>
      </c>
      <c r="C7" s="5" t="s">
        <v>4</v>
      </c>
      <c r="D7" s="5" t="s">
        <v>5</v>
      </c>
      <c r="E7" s="5" t="s">
        <v>6</v>
      </c>
      <c r="F7" s="5" t="s">
        <v>8</v>
      </c>
      <c r="G7" s="6" t="s">
        <v>9</v>
      </c>
      <c r="H7" s="6" t="s">
        <v>10</v>
      </c>
      <c r="I7" s="5" t="s">
        <v>11</v>
      </c>
      <c r="J7" s="5" t="s">
        <v>12</v>
      </c>
      <c r="K7" s="5" t="s">
        <v>13</v>
      </c>
      <c r="L7" s="5" t="s">
        <v>14</v>
      </c>
      <c r="M7" s="5" t="s">
        <v>15</v>
      </c>
      <c r="N7" s="5" t="s">
        <v>16</v>
      </c>
      <c r="O7" s="6" t="s">
        <v>9</v>
      </c>
      <c r="P7" s="6" t="s">
        <v>10</v>
      </c>
      <c r="Q7" s="5" t="s">
        <v>17</v>
      </c>
      <c r="R7" s="5" t="s">
        <v>18</v>
      </c>
      <c r="S7" s="5" t="s">
        <v>19</v>
      </c>
      <c r="T7" s="5" t="s">
        <v>20</v>
      </c>
      <c r="U7" s="5" t="s">
        <v>22</v>
      </c>
      <c r="V7" s="6" t="s">
        <v>9</v>
      </c>
      <c r="W7" s="6" t="s">
        <v>10</v>
      </c>
      <c r="X7" s="5" t="s">
        <v>23</v>
      </c>
      <c r="Y7" s="5" t="s">
        <v>24</v>
      </c>
      <c r="Z7" s="5" t="s">
        <v>25</v>
      </c>
      <c r="AA7" s="5" t="s">
        <v>26</v>
      </c>
      <c r="AB7" s="5" t="s">
        <v>27</v>
      </c>
      <c r="AC7" s="6" t="s">
        <v>9</v>
      </c>
      <c r="AD7" s="6" t="s">
        <v>10</v>
      </c>
      <c r="AE7" s="6" t="s">
        <v>28</v>
      </c>
      <c r="AF7" s="6" t="s">
        <v>29</v>
      </c>
      <c r="AG7" s="6" t="s">
        <v>30</v>
      </c>
      <c r="AH7" s="6" t="s">
        <v>31</v>
      </c>
    </row>
    <row r="8" spans="1:34" ht="40.5" customHeight="1" x14ac:dyDescent="0.3">
      <c r="A8" s="9" t="s">
        <v>33</v>
      </c>
      <c r="B8" s="10"/>
      <c r="C8" s="10"/>
      <c r="D8" s="10"/>
      <c r="E8" s="13"/>
      <c r="F8" s="10"/>
      <c r="G8" s="14">
        <f t="shared" ref="G8:G24" si="0">COUNT(B8:F8)</f>
        <v>0</v>
      </c>
      <c r="H8" s="14">
        <f t="shared" ref="H8:H17" si="1">SUM(B8:F8)</f>
        <v>0</v>
      </c>
      <c r="I8" s="10"/>
      <c r="J8" s="10"/>
      <c r="K8" s="10"/>
      <c r="L8" s="15"/>
      <c r="M8" s="10"/>
      <c r="N8" s="10"/>
      <c r="O8" s="14">
        <f t="shared" ref="O8:O9" si="2">COUNT(I8:N8)</f>
        <v>0</v>
      </c>
      <c r="P8" s="14">
        <f t="shared" ref="P8:P17" si="3">SUM(I8:N8)</f>
        <v>0</v>
      </c>
      <c r="Q8" s="10"/>
      <c r="R8" s="10"/>
      <c r="S8" s="10"/>
      <c r="T8" s="13"/>
      <c r="U8" s="10"/>
      <c r="V8" s="14">
        <f t="shared" ref="V8:V16" si="4">COUNT(Q8:U8)</f>
        <v>0</v>
      </c>
      <c r="W8" s="14">
        <f t="shared" ref="W8:W24" si="5">SUM(Q8:U8)</f>
        <v>0</v>
      </c>
      <c r="X8" s="11">
        <v>1</v>
      </c>
      <c r="Y8" s="11">
        <v>1</v>
      </c>
      <c r="Z8" s="11">
        <v>2</v>
      </c>
      <c r="AA8" s="15"/>
      <c r="AB8" s="10"/>
      <c r="AC8" s="14">
        <f t="shared" ref="AC8:AC26" si="6">COUNT(X8:AB8)</f>
        <v>3</v>
      </c>
      <c r="AD8" s="14">
        <f t="shared" ref="AD8:AD26" si="7">SUM(X8:AB8)</f>
        <v>4</v>
      </c>
      <c r="AE8" s="17">
        <f t="shared" ref="AE8:AF8" si="8">G8+O8+V8+AC8</f>
        <v>3</v>
      </c>
      <c r="AF8" s="17">
        <f t="shared" si="8"/>
        <v>4</v>
      </c>
      <c r="AG8" s="17">
        <f t="shared" ref="AG8:AH8" si="9">SUM(AE8:AE10)</f>
        <v>7</v>
      </c>
      <c r="AH8" s="17">
        <f t="shared" si="9"/>
        <v>8</v>
      </c>
    </row>
    <row r="9" spans="1:34" ht="29.25" customHeight="1" x14ac:dyDescent="0.3">
      <c r="A9" s="9" t="s">
        <v>34</v>
      </c>
      <c r="B9" s="10"/>
      <c r="C9" s="15"/>
      <c r="D9" s="15"/>
      <c r="E9" s="15"/>
      <c r="F9" s="15"/>
      <c r="G9" s="14">
        <f t="shared" si="0"/>
        <v>0</v>
      </c>
      <c r="H9" s="14">
        <f t="shared" si="1"/>
        <v>0</v>
      </c>
      <c r="I9" s="11">
        <v>1</v>
      </c>
      <c r="J9" s="15"/>
      <c r="K9" s="15"/>
      <c r="L9" s="15"/>
      <c r="M9" s="15"/>
      <c r="N9" s="15"/>
      <c r="O9" s="14">
        <f t="shared" si="2"/>
        <v>1</v>
      </c>
      <c r="P9" s="14">
        <f t="shared" si="3"/>
        <v>1</v>
      </c>
      <c r="Q9" s="11">
        <v>1</v>
      </c>
      <c r="R9" s="15"/>
      <c r="S9" s="15"/>
      <c r="T9" s="15"/>
      <c r="U9" s="15"/>
      <c r="V9" s="14">
        <f t="shared" si="4"/>
        <v>1</v>
      </c>
      <c r="W9" s="14">
        <f t="shared" si="5"/>
        <v>1</v>
      </c>
      <c r="X9" s="10"/>
      <c r="Y9" s="15"/>
      <c r="Z9" s="15"/>
      <c r="AA9" s="15"/>
      <c r="AB9" s="15"/>
      <c r="AC9" s="14">
        <f t="shared" si="6"/>
        <v>0</v>
      </c>
      <c r="AD9" s="14">
        <f t="shared" si="7"/>
        <v>0</v>
      </c>
      <c r="AE9" s="17">
        <f t="shared" ref="AE9:AF9" si="10">G9+O9+V9+AC9</f>
        <v>2</v>
      </c>
      <c r="AF9" s="17">
        <f t="shared" si="10"/>
        <v>2</v>
      </c>
      <c r="AG9" s="16"/>
      <c r="AH9" s="15"/>
    </row>
    <row r="10" spans="1:34" ht="29.25" customHeight="1" x14ac:dyDescent="0.3">
      <c r="A10" s="9" t="s">
        <v>35</v>
      </c>
      <c r="B10" s="10"/>
      <c r="C10" s="15"/>
      <c r="D10" s="15"/>
      <c r="E10" s="15"/>
      <c r="F10" s="15"/>
      <c r="G10" s="14">
        <f t="shared" si="0"/>
        <v>0</v>
      </c>
      <c r="H10" s="14">
        <f t="shared" si="1"/>
        <v>0</v>
      </c>
      <c r="I10" s="10"/>
      <c r="J10" s="15"/>
      <c r="K10" s="15"/>
      <c r="L10" s="15"/>
      <c r="M10" s="15"/>
      <c r="N10" s="15"/>
      <c r="O10" s="14">
        <v>0</v>
      </c>
      <c r="P10" s="14">
        <f t="shared" si="3"/>
        <v>0</v>
      </c>
      <c r="Q10" s="11">
        <v>1</v>
      </c>
      <c r="R10" s="15"/>
      <c r="S10" s="15"/>
      <c r="T10" s="15"/>
      <c r="U10" s="15"/>
      <c r="V10" s="14">
        <f t="shared" si="4"/>
        <v>1</v>
      </c>
      <c r="W10" s="14">
        <f t="shared" si="5"/>
        <v>1</v>
      </c>
      <c r="X10" s="11">
        <v>1</v>
      </c>
      <c r="Y10" s="15"/>
      <c r="Z10" s="15"/>
      <c r="AA10" s="15"/>
      <c r="AB10" s="15"/>
      <c r="AC10" s="14">
        <f t="shared" si="6"/>
        <v>1</v>
      </c>
      <c r="AD10" s="14">
        <f t="shared" si="7"/>
        <v>1</v>
      </c>
      <c r="AE10" s="17">
        <f t="shared" ref="AE10:AF10" si="11">G10+O10+V10+AC10</f>
        <v>2</v>
      </c>
      <c r="AF10" s="17">
        <f t="shared" si="11"/>
        <v>2</v>
      </c>
      <c r="AG10" s="15"/>
      <c r="AH10" s="15"/>
    </row>
    <row r="11" spans="1:34" ht="29.25" customHeight="1" x14ac:dyDescent="0.3">
      <c r="A11" s="9" t="s">
        <v>36</v>
      </c>
      <c r="B11" s="11">
        <v>2</v>
      </c>
      <c r="C11" s="11">
        <v>2</v>
      </c>
      <c r="D11" s="15"/>
      <c r="E11" s="15"/>
      <c r="F11" s="15"/>
      <c r="G11" s="14">
        <f t="shared" si="0"/>
        <v>2</v>
      </c>
      <c r="H11" s="14">
        <f t="shared" si="1"/>
        <v>4</v>
      </c>
      <c r="I11" s="11">
        <v>2</v>
      </c>
      <c r="J11" s="11">
        <v>1</v>
      </c>
      <c r="K11" s="13"/>
      <c r="L11" s="15"/>
      <c r="M11" s="15"/>
      <c r="N11" s="15"/>
      <c r="O11" s="14">
        <f t="shared" ref="O11:O17" si="12">COUNT(I11:N11)</f>
        <v>2</v>
      </c>
      <c r="P11" s="14">
        <f t="shared" si="3"/>
        <v>3</v>
      </c>
      <c r="Q11" s="11">
        <v>2</v>
      </c>
      <c r="R11" s="10"/>
      <c r="S11" s="15"/>
      <c r="T11" s="15"/>
      <c r="U11" s="15"/>
      <c r="V11" s="14">
        <f t="shared" si="4"/>
        <v>1</v>
      </c>
      <c r="W11" s="14">
        <f t="shared" si="5"/>
        <v>2</v>
      </c>
      <c r="X11" s="11">
        <v>1</v>
      </c>
      <c r="Y11" s="11">
        <v>1</v>
      </c>
      <c r="Z11" s="12">
        <v>1</v>
      </c>
      <c r="AA11" s="15"/>
      <c r="AB11" s="15"/>
      <c r="AC11" s="14">
        <f t="shared" si="6"/>
        <v>3</v>
      </c>
      <c r="AD11" s="14">
        <f t="shared" si="7"/>
        <v>3</v>
      </c>
      <c r="AE11" s="17">
        <f t="shared" ref="AE11:AF11" si="13">G11+O11+V11+AC11</f>
        <v>8</v>
      </c>
      <c r="AF11" s="17">
        <f t="shared" si="13"/>
        <v>12</v>
      </c>
      <c r="AG11" s="17">
        <f t="shared" ref="AG11:AH11" si="14">AE11</f>
        <v>8</v>
      </c>
      <c r="AH11" s="17">
        <f t="shared" si="14"/>
        <v>12</v>
      </c>
    </row>
    <row r="12" spans="1:34" ht="39.75" customHeight="1" x14ac:dyDescent="0.3">
      <c r="A12" s="9" t="s">
        <v>37</v>
      </c>
      <c r="B12" s="11">
        <v>1</v>
      </c>
      <c r="C12" s="10"/>
      <c r="D12" s="10"/>
      <c r="E12" s="10"/>
      <c r="F12" s="13"/>
      <c r="G12" s="14">
        <f t="shared" si="0"/>
        <v>1</v>
      </c>
      <c r="H12" s="14">
        <f t="shared" si="1"/>
        <v>1</v>
      </c>
      <c r="I12" s="10"/>
      <c r="J12" s="11">
        <v>2</v>
      </c>
      <c r="K12" s="10"/>
      <c r="L12" s="11">
        <v>2</v>
      </c>
      <c r="M12" s="15"/>
      <c r="N12" s="15"/>
      <c r="O12" s="14">
        <f t="shared" si="12"/>
        <v>2</v>
      </c>
      <c r="P12" s="14">
        <f t="shared" si="3"/>
        <v>4</v>
      </c>
      <c r="Q12" s="10"/>
      <c r="R12" s="10"/>
      <c r="S12" s="11">
        <v>1</v>
      </c>
      <c r="T12" s="11">
        <v>2</v>
      </c>
      <c r="U12" s="16">
        <v>1</v>
      </c>
      <c r="V12" s="14">
        <f t="shared" si="4"/>
        <v>3</v>
      </c>
      <c r="W12" s="14">
        <f t="shared" si="5"/>
        <v>4</v>
      </c>
      <c r="X12" s="11">
        <v>2</v>
      </c>
      <c r="Y12" s="11">
        <v>1</v>
      </c>
      <c r="Z12" s="11">
        <v>2</v>
      </c>
      <c r="AA12" s="11">
        <v>1</v>
      </c>
      <c r="AB12" s="15"/>
      <c r="AC12" s="14">
        <f t="shared" si="6"/>
        <v>4</v>
      </c>
      <c r="AD12" s="14">
        <f t="shared" si="7"/>
        <v>6</v>
      </c>
      <c r="AE12" s="17">
        <f t="shared" ref="AE12:AF12" si="15">G12+O12+V12+AC12</f>
        <v>10</v>
      </c>
      <c r="AF12" s="17">
        <f t="shared" si="15"/>
        <v>15</v>
      </c>
      <c r="AG12" s="17">
        <f t="shared" ref="AG12:AH12" si="16">SUM(AE12:AE14)</f>
        <v>15</v>
      </c>
      <c r="AH12" s="17">
        <f t="shared" si="16"/>
        <v>22</v>
      </c>
    </row>
    <row r="13" spans="1:34" ht="29.25" customHeight="1" x14ac:dyDescent="0.3">
      <c r="A13" s="9" t="s">
        <v>38</v>
      </c>
      <c r="B13" s="11">
        <v>1</v>
      </c>
      <c r="C13" s="15"/>
      <c r="D13" s="15"/>
      <c r="E13" s="15"/>
      <c r="F13" s="15"/>
      <c r="G13" s="14">
        <f t="shared" si="0"/>
        <v>1</v>
      </c>
      <c r="H13" s="14">
        <f t="shared" si="1"/>
        <v>1</v>
      </c>
      <c r="I13" s="11">
        <v>2</v>
      </c>
      <c r="J13" s="15"/>
      <c r="K13" s="15"/>
      <c r="L13" s="15"/>
      <c r="M13" s="15"/>
      <c r="N13" s="15"/>
      <c r="O13" s="14">
        <f t="shared" si="12"/>
        <v>1</v>
      </c>
      <c r="P13" s="14">
        <f t="shared" si="3"/>
        <v>2</v>
      </c>
      <c r="Q13" s="10"/>
      <c r="R13" s="15"/>
      <c r="S13" s="15"/>
      <c r="T13" s="15"/>
      <c r="U13" s="15"/>
      <c r="V13" s="14">
        <f t="shared" si="4"/>
        <v>0</v>
      </c>
      <c r="W13" s="14">
        <f t="shared" si="5"/>
        <v>0</v>
      </c>
      <c r="X13" s="11">
        <v>1</v>
      </c>
      <c r="Y13" s="15"/>
      <c r="Z13" s="15"/>
      <c r="AA13" s="15"/>
      <c r="AB13" s="15"/>
      <c r="AC13" s="14">
        <f t="shared" si="6"/>
        <v>1</v>
      </c>
      <c r="AD13" s="14">
        <f t="shared" si="7"/>
        <v>1</v>
      </c>
      <c r="AE13" s="17">
        <f t="shared" ref="AE13:AF13" si="17">G13+O13+V13+AC13</f>
        <v>3</v>
      </c>
      <c r="AF13" s="17">
        <f t="shared" si="17"/>
        <v>4</v>
      </c>
      <c r="AG13" s="15"/>
      <c r="AH13" s="15"/>
    </row>
    <row r="14" spans="1:34" ht="29.25" customHeight="1" x14ac:dyDescent="0.3">
      <c r="A14" s="9" t="s">
        <v>39</v>
      </c>
      <c r="B14" s="11">
        <v>1</v>
      </c>
      <c r="C14" s="15"/>
      <c r="D14" s="15"/>
      <c r="E14" s="15"/>
      <c r="F14" s="15"/>
      <c r="G14" s="14">
        <f t="shared" si="0"/>
        <v>1</v>
      </c>
      <c r="H14" s="14">
        <f t="shared" si="1"/>
        <v>1</v>
      </c>
      <c r="I14" s="10"/>
      <c r="J14" s="15"/>
      <c r="K14" s="15"/>
      <c r="L14" s="15"/>
      <c r="M14" s="15"/>
      <c r="N14" s="15"/>
      <c r="O14" s="14">
        <f t="shared" si="12"/>
        <v>0</v>
      </c>
      <c r="P14" s="14">
        <f t="shared" si="3"/>
        <v>0</v>
      </c>
      <c r="Q14" s="11">
        <v>2</v>
      </c>
      <c r="R14" s="15"/>
      <c r="S14" s="15"/>
      <c r="T14" s="15"/>
      <c r="U14" s="15"/>
      <c r="V14" s="14">
        <f t="shared" si="4"/>
        <v>1</v>
      </c>
      <c r="W14" s="14">
        <f t="shared" si="5"/>
        <v>2</v>
      </c>
      <c r="X14" s="10"/>
      <c r="Y14" s="15"/>
      <c r="Z14" s="15"/>
      <c r="AA14" s="15"/>
      <c r="AB14" s="15"/>
      <c r="AC14" s="14">
        <f t="shared" si="6"/>
        <v>0</v>
      </c>
      <c r="AD14" s="14">
        <f t="shared" si="7"/>
        <v>0</v>
      </c>
      <c r="AE14" s="17">
        <f t="shared" ref="AE14:AF14" si="18">G14+O14+V14+AC14</f>
        <v>2</v>
      </c>
      <c r="AF14" s="17">
        <f t="shared" si="18"/>
        <v>3</v>
      </c>
      <c r="AG14" s="15"/>
      <c r="AH14" s="15"/>
    </row>
    <row r="15" spans="1:34" ht="38.25" customHeight="1" x14ac:dyDescent="0.3">
      <c r="A15" s="9" t="s">
        <v>40</v>
      </c>
      <c r="B15" s="11">
        <v>4</v>
      </c>
      <c r="C15" s="10"/>
      <c r="D15" s="13"/>
      <c r="E15" s="15"/>
      <c r="F15" s="15"/>
      <c r="G15" s="14">
        <f t="shared" si="0"/>
        <v>1</v>
      </c>
      <c r="H15" s="14">
        <f t="shared" si="1"/>
        <v>4</v>
      </c>
      <c r="I15" s="11">
        <v>3</v>
      </c>
      <c r="J15" s="10"/>
      <c r="K15" s="15"/>
      <c r="L15" s="15"/>
      <c r="M15" s="10"/>
      <c r="N15" s="10"/>
      <c r="O15" s="14">
        <f t="shared" si="12"/>
        <v>1</v>
      </c>
      <c r="P15" s="14">
        <f t="shared" si="3"/>
        <v>3</v>
      </c>
      <c r="Q15" s="11">
        <v>2</v>
      </c>
      <c r="R15" s="10"/>
      <c r="S15" s="15"/>
      <c r="T15" s="15"/>
      <c r="U15" s="12">
        <v>2</v>
      </c>
      <c r="V15" s="14">
        <f t="shared" si="4"/>
        <v>2</v>
      </c>
      <c r="W15" s="14">
        <f t="shared" si="5"/>
        <v>4</v>
      </c>
      <c r="X15" s="11">
        <v>1</v>
      </c>
      <c r="Y15" s="11">
        <v>2</v>
      </c>
      <c r="Z15" s="10"/>
      <c r="AA15" s="15"/>
      <c r="AB15" s="15"/>
      <c r="AC15" s="14">
        <f t="shared" si="6"/>
        <v>2</v>
      </c>
      <c r="AD15" s="14">
        <f t="shared" si="7"/>
        <v>3</v>
      </c>
      <c r="AE15" s="17">
        <f t="shared" ref="AE15:AF15" si="19">G15+O15+V15+AC15</f>
        <v>6</v>
      </c>
      <c r="AF15" s="17">
        <f t="shared" si="19"/>
        <v>14</v>
      </c>
      <c r="AG15" s="17">
        <f t="shared" ref="AG15:AH15" si="20">SUM(AE15:AE18)</f>
        <v>10</v>
      </c>
      <c r="AH15" s="21">
        <f t="shared" si="20"/>
        <v>22</v>
      </c>
    </row>
    <row r="16" spans="1:34" ht="37.5" customHeight="1" x14ac:dyDescent="0.3">
      <c r="A16" s="9" t="s">
        <v>41</v>
      </c>
      <c r="B16" s="10"/>
      <c r="C16" s="15"/>
      <c r="D16" s="15"/>
      <c r="E16" s="15"/>
      <c r="F16" s="15"/>
      <c r="G16" s="14">
        <f t="shared" si="0"/>
        <v>0</v>
      </c>
      <c r="H16" s="14">
        <f t="shared" si="1"/>
        <v>0</v>
      </c>
      <c r="I16" s="11">
        <v>2</v>
      </c>
      <c r="J16" s="15"/>
      <c r="K16" s="15"/>
      <c r="L16" s="15"/>
      <c r="M16" s="15"/>
      <c r="N16" s="15"/>
      <c r="O16" s="14">
        <f t="shared" si="12"/>
        <v>1</v>
      </c>
      <c r="P16" s="14">
        <f t="shared" si="3"/>
        <v>2</v>
      </c>
      <c r="Q16" s="10"/>
      <c r="R16" s="15"/>
      <c r="S16" s="15"/>
      <c r="T16" s="15"/>
      <c r="U16" s="15"/>
      <c r="V16" s="14">
        <f t="shared" si="4"/>
        <v>0</v>
      </c>
      <c r="W16" s="14">
        <f t="shared" si="5"/>
        <v>0</v>
      </c>
      <c r="X16" s="10"/>
      <c r="Y16" s="15"/>
      <c r="Z16" s="15"/>
      <c r="AA16" s="15"/>
      <c r="AB16" s="15"/>
      <c r="AC16" s="14">
        <f t="shared" si="6"/>
        <v>0</v>
      </c>
      <c r="AD16" s="14">
        <f t="shared" si="7"/>
        <v>0</v>
      </c>
      <c r="AE16" s="17">
        <f t="shared" ref="AE16:AF16" si="21">G16+O16+V16+AC16</f>
        <v>1</v>
      </c>
      <c r="AF16" s="17">
        <f t="shared" si="21"/>
        <v>2</v>
      </c>
      <c r="AG16" s="15"/>
      <c r="AH16" s="15"/>
    </row>
    <row r="17" spans="1:34" ht="37.5" customHeight="1" x14ac:dyDescent="0.3">
      <c r="A17" s="9" t="s">
        <v>42</v>
      </c>
      <c r="B17" s="11">
        <v>1</v>
      </c>
      <c r="C17" s="15"/>
      <c r="D17" s="15"/>
      <c r="E17" s="15"/>
      <c r="F17" s="15"/>
      <c r="G17" s="14">
        <f t="shared" si="0"/>
        <v>1</v>
      </c>
      <c r="H17" s="14">
        <f t="shared" si="1"/>
        <v>1</v>
      </c>
      <c r="I17" s="11">
        <v>1</v>
      </c>
      <c r="J17" s="15"/>
      <c r="K17" s="15"/>
      <c r="L17" s="15"/>
      <c r="M17" s="15"/>
      <c r="N17" s="15"/>
      <c r="O17" s="14">
        <f t="shared" si="12"/>
        <v>1</v>
      </c>
      <c r="P17" s="14">
        <f t="shared" si="3"/>
        <v>1</v>
      </c>
      <c r="Q17" s="11">
        <v>2</v>
      </c>
      <c r="R17" s="15"/>
      <c r="S17" s="15"/>
      <c r="T17" s="15"/>
      <c r="U17" s="15"/>
      <c r="V17" s="14">
        <v>0</v>
      </c>
      <c r="W17" s="14">
        <f t="shared" si="5"/>
        <v>2</v>
      </c>
      <c r="X17" s="10"/>
      <c r="Y17" s="15"/>
      <c r="Z17" s="15"/>
      <c r="AA17" s="15"/>
      <c r="AB17" s="15"/>
      <c r="AC17" s="14">
        <f t="shared" si="6"/>
        <v>0</v>
      </c>
      <c r="AD17" s="14">
        <f t="shared" si="7"/>
        <v>0</v>
      </c>
      <c r="AE17" s="17">
        <f t="shared" ref="AE17:AF17" si="22">G17+O17+V17+AC17</f>
        <v>2</v>
      </c>
      <c r="AF17" s="17">
        <f t="shared" si="22"/>
        <v>4</v>
      </c>
      <c r="AG17" s="15"/>
      <c r="AH17" s="15"/>
    </row>
    <row r="18" spans="1:34" ht="37.5" customHeight="1" x14ac:dyDescent="0.3">
      <c r="A18" s="9" t="s">
        <v>43</v>
      </c>
      <c r="B18" s="10"/>
      <c r="C18" s="15"/>
      <c r="D18" s="15"/>
      <c r="E18" s="15"/>
      <c r="F18" s="15"/>
      <c r="G18" s="14">
        <f t="shared" si="0"/>
        <v>0</v>
      </c>
      <c r="H18" s="14">
        <v>0</v>
      </c>
      <c r="I18" s="10"/>
      <c r="J18" s="15"/>
      <c r="K18" s="15"/>
      <c r="L18" s="15"/>
      <c r="M18" s="15"/>
      <c r="N18" s="15"/>
      <c r="O18" s="14">
        <v>0</v>
      </c>
      <c r="P18" s="14">
        <v>0</v>
      </c>
      <c r="Q18" s="11">
        <v>2</v>
      </c>
      <c r="R18" s="15"/>
      <c r="S18" s="15"/>
      <c r="T18" s="15"/>
      <c r="U18" s="15"/>
      <c r="V18" s="14">
        <f t="shared" ref="V18:V24" si="23">COUNT(Q18:U18)</f>
        <v>1</v>
      </c>
      <c r="W18" s="14">
        <f t="shared" si="5"/>
        <v>2</v>
      </c>
      <c r="X18" s="10"/>
      <c r="Y18" s="15"/>
      <c r="Z18" s="15"/>
      <c r="AA18" s="15"/>
      <c r="AB18" s="15"/>
      <c r="AC18" s="14">
        <f t="shared" si="6"/>
        <v>0</v>
      </c>
      <c r="AD18" s="14">
        <f t="shared" si="7"/>
        <v>0</v>
      </c>
      <c r="AE18" s="17">
        <f t="shared" ref="AE18:AF18" si="24">G18+O18+V18+AC18</f>
        <v>1</v>
      </c>
      <c r="AF18" s="17">
        <f t="shared" si="24"/>
        <v>2</v>
      </c>
      <c r="AG18" s="15"/>
      <c r="AH18" s="15"/>
    </row>
    <row r="19" spans="1:34" ht="36" customHeight="1" x14ac:dyDescent="0.3">
      <c r="A19" s="9" t="s">
        <v>44</v>
      </c>
      <c r="B19" s="11">
        <v>1</v>
      </c>
      <c r="C19" s="11">
        <v>1</v>
      </c>
      <c r="D19" s="11">
        <v>1</v>
      </c>
      <c r="E19" s="15"/>
      <c r="F19" s="15"/>
      <c r="G19" s="14">
        <f t="shared" si="0"/>
        <v>3</v>
      </c>
      <c r="H19" s="14">
        <f t="shared" ref="H19:H24" si="25">SUM(B19:F19)</f>
        <v>3</v>
      </c>
      <c r="I19" s="11">
        <v>1</v>
      </c>
      <c r="J19" s="11">
        <v>1</v>
      </c>
      <c r="K19" s="11">
        <v>1</v>
      </c>
      <c r="L19" s="15"/>
      <c r="M19" s="15"/>
      <c r="N19" s="15"/>
      <c r="O19" s="14">
        <f t="shared" ref="O19:O26" si="26">COUNT(I19:N19)</f>
        <v>3</v>
      </c>
      <c r="P19" s="14">
        <f t="shared" ref="P19:P26" si="27">SUM(I19:N19)</f>
        <v>3</v>
      </c>
      <c r="Q19" s="11">
        <v>1</v>
      </c>
      <c r="R19" s="11">
        <v>1</v>
      </c>
      <c r="S19" s="11">
        <v>1</v>
      </c>
      <c r="T19" s="15"/>
      <c r="U19" s="15"/>
      <c r="V19" s="14">
        <f t="shared" si="23"/>
        <v>3</v>
      </c>
      <c r="W19" s="14">
        <f t="shared" si="5"/>
        <v>3</v>
      </c>
      <c r="X19" s="11">
        <v>2</v>
      </c>
      <c r="Y19" s="11">
        <v>1</v>
      </c>
      <c r="Z19" s="11">
        <v>1</v>
      </c>
      <c r="AA19" s="15"/>
      <c r="AB19" s="15"/>
      <c r="AC19" s="14">
        <f t="shared" si="6"/>
        <v>3</v>
      </c>
      <c r="AD19" s="14">
        <f t="shared" si="7"/>
        <v>4</v>
      </c>
      <c r="AE19" s="17">
        <f t="shared" ref="AE19:AF19" si="28">G19+O19+V19+AC19</f>
        <v>12</v>
      </c>
      <c r="AF19" s="17">
        <f t="shared" si="28"/>
        <v>13</v>
      </c>
      <c r="AG19" s="17">
        <f t="shared" ref="AG19:AH19" si="29">SUM(AE19:AE22)</f>
        <v>14</v>
      </c>
      <c r="AH19" s="17">
        <f t="shared" si="29"/>
        <v>15</v>
      </c>
    </row>
    <row r="20" spans="1:34" ht="36" customHeight="1" x14ac:dyDescent="0.3">
      <c r="A20" s="9" t="s">
        <v>45</v>
      </c>
      <c r="B20" s="13"/>
      <c r="C20" s="15"/>
      <c r="D20" s="15"/>
      <c r="E20" s="15"/>
      <c r="F20" s="15"/>
      <c r="G20" s="14">
        <f t="shared" si="0"/>
        <v>0</v>
      </c>
      <c r="H20" s="14">
        <f t="shared" si="25"/>
        <v>0</v>
      </c>
      <c r="I20" s="12">
        <v>1</v>
      </c>
      <c r="J20" s="15"/>
      <c r="K20" s="15"/>
      <c r="L20" s="15"/>
      <c r="M20" s="15"/>
      <c r="N20" s="15"/>
      <c r="O20" s="14">
        <f t="shared" si="26"/>
        <v>1</v>
      </c>
      <c r="P20" s="14">
        <f t="shared" si="27"/>
        <v>1</v>
      </c>
      <c r="Q20" s="10"/>
      <c r="R20" s="15"/>
      <c r="S20" s="15"/>
      <c r="T20" s="15"/>
      <c r="U20" s="15"/>
      <c r="V20" s="14">
        <f t="shared" si="23"/>
        <v>0</v>
      </c>
      <c r="W20" s="14">
        <f t="shared" si="5"/>
        <v>0</v>
      </c>
      <c r="X20" s="11">
        <v>1</v>
      </c>
      <c r="Y20" s="15"/>
      <c r="Z20" s="15"/>
      <c r="AA20" s="15"/>
      <c r="AB20" s="15"/>
      <c r="AC20" s="14">
        <f t="shared" si="6"/>
        <v>1</v>
      </c>
      <c r="AD20" s="14">
        <f t="shared" si="7"/>
        <v>1</v>
      </c>
      <c r="AE20" s="17">
        <f t="shared" ref="AE20:AF20" si="30">G20+O20+V20+AC20</f>
        <v>2</v>
      </c>
      <c r="AF20" s="17">
        <f t="shared" si="30"/>
        <v>2</v>
      </c>
      <c r="AG20" s="15"/>
      <c r="AH20" s="15"/>
    </row>
    <row r="21" spans="1:34" ht="36" customHeight="1" x14ac:dyDescent="0.3">
      <c r="A21" s="9" t="s">
        <v>46</v>
      </c>
      <c r="B21" s="13"/>
      <c r="C21" s="15"/>
      <c r="D21" s="15"/>
      <c r="E21" s="15"/>
      <c r="F21" s="15"/>
      <c r="G21" s="14">
        <f t="shared" si="0"/>
        <v>0</v>
      </c>
      <c r="H21" s="14">
        <f t="shared" si="25"/>
        <v>0</v>
      </c>
      <c r="I21" s="13"/>
      <c r="J21" s="15"/>
      <c r="K21" s="15"/>
      <c r="L21" s="15"/>
      <c r="M21" s="15"/>
      <c r="N21" s="15"/>
      <c r="O21" s="14">
        <f t="shared" si="26"/>
        <v>0</v>
      </c>
      <c r="P21" s="14">
        <f t="shared" si="27"/>
        <v>0</v>
      </c>
      <c r="Q21" s="10"/>
      <c r="R21" s="15"/>
      <c r="S21" s="15"/>
      <c r="T21" s="15"/>
      <c r="U21" s="15"/>
      <c r="V21" s="14">
        <f t="shared" si="23"/>
        <v>0</v>
      </c>
      <c r="W21" s="14">
        <f t="shared" si="5"/>
        <v>0</v>
      </c>
      <c r="X21" s="10"/>
      <c r="Y21" s="15"/>
      <c r="Z21" s="15"/>
      <c r="AA21" s="15"/>
      <c r="AB21" s="15"/>
      <c r="AC21" s="14">
        <f t="shared" si="6"/>
        <v>0</v>
      </c>
      <c r="AD21" s="14">
        <f t="shared" si="7"/>
        <v>0</v>
      </c>
      <c r="AE21" s="17">
        <f t="shared" ref="AE21:AF21" si="31">G21+O21+V21+AC21</f>
        <v>0</v>
      </c>
      <c r="AF21" s="17">
        <f t="shared" si="31"/>
        <v>0</v>
      </c>
      <c r="AG21" s="15"/>
      <c r="AH21" s="15"/>
    </row>
    <row r="22" spans="1:34" ht="36" customHeight="1" x14ac:dyDescent="0.3">
      <c r="A22" s="9" t="s">
        <v>47</v>
      </c>
      <c r="B22" s="15"/>
      <c r="C22" s="15"/>
      <c r="D22" s="15"/>
      <c r="E22" s="15"/>
      <c r="F22" s="15"/>
      <c r="G22" s="14">
        <f t="shared" si="0"/>
        <v>0</v>
      </c>
      <c r="H22" s="14">
        <f t="shared" si="25"/>
        <v>0</v>
      </c>
      <c r="I22" s="15"/>
      <c r="J22" s="15"/>
      <c r="K22" s="15"/>
      <c r="L22" s="15"/>
      <c r="M22" s="15"/>
      <c r="N22" s="15"/>
      <c r="O22" s="14">
        <f t="shared" si="26"/>
        <v>0</v>
      </c>
      <c r="P22" s="14">
        <f t="shared" si="27"/>
        <v>0</v>
      </c>
      <c r="Q22" s="15"/>
      <c r="R22" s="15"/>
      <c r="S22" s="15"/>
      <c r="T22" s="15"/>
      <c r="U22" s="15"/>
      <c r="V22" s="14">
        <f t="shared" si="23"/>
        <v>0</v>
      </c>
      <c r="W22" s="14">
        <f t="shared" si="5"/>
        <v>0</v>
      </c>
      <c r="X22" s="15"/>
      <c r="Y22" s="15"/>
      <c r="Z22" s="15"/>
      <c r="AA22" s="15"/>
      <c r="AB22" s="15"/>
      <c r="AC22" s="14">
        <f t="shared" si="6"/>
        <v>0</v>
      </c>
      <c r="AD22" s="14">
        <f t="shared" si="7"/>
        <v>0</v>
      </c>
      <c r="AE22" s="17">
        <f t="shared" ref="AE22:AF22" si="32">G22+O22+V22+AC22</f>
        <v>0</v>
      </c>
      <c r="AF22" s="17">
        <f t="shared" si="32"/>
        <v>0</v>
      </c>
      <c r="AG22" s="26"/>
      <c r="AH22" s="26"/>
    </row>
    <row r="23" spans="1:34" ht="36" customHeight="1" x14ac:dyDescent="0.3">
      <c r="A23" s="9" t="s">
        <v>48</v>
      </c>
      <c r="B23" s="15"/>
      <c r="C23" s="15"/>
      <c r="D23" s="15"/>
      <c r="E23" s="15"/>
      <c r="F23" s="15"/>
      <c r="G23" s="14">
        <f t="shared" si="0"/>
        <v>0</v>
      </c>
      <c r="H23" s="14">
        <f t="shared" si="25"/>
        <v>0</v>
      </c>
      <c r="I23" s="15"/>
      <c r="J23" s="15"/>
      <c r="K23" s="15"/>
      <c r="L23" s="15"/>
      <c r="M23" s="15"/>
      <c r="N23" s="15"/>
      <c r="O23" s="14">
        <f t="shared" si="26"/>
        <v>0</v>
      </c>
      <c r="P23" s="14">
        <f t="shared" si="27"/>
        <v>0</v>
      </c>
      <c r="Q23" s="15"/>
      <c r="R23" s="15"/>
      <c r="S23" s="15"/>
      <c r="T23" s="15"/>
      <c r="U23" s="15"/>
      <c r="V23" s="14">
        <f t="shared" si="23"/>
        <v>0</v>
      </c>
      <c r="W23" s="14">
        <f t="shared" si="5"/>
        <v>0</v>
      </c>
      <c r="X23" s="10"/>
      <c r="Y23" s="10"/>
      <c r="Z23" s="10"/>
      <c r="AA23" s="10"/>
      <c r="AB23" s="15"/>
      <c r="AC23" s="14">
        <f t="shared" si="6"/>
        <v>0</v>
      </c>
      <c r="AD23" s="14">
        <f t="shared" si="7"/>
        <v>0</v>
      </c>
      <c r="AE23" s="17">
        <f t="shared" ref="AE23:AF23" si="33">G23+O23+V23+AC23</f>
        <v>0</v>
      </c>
      <c r="AF23" s="17">
        <f t="shared" si="33"/>
        <v>0</v>
      </c>
      <c r="AG23" s="17">
        <f t="shared" ref="AG23:AH23" si="34">SUM(AE23:AE25)</f>
        <v>11</v>
      </c>
      <c r="AH23" s="17">
        <f t="shared" si="34"/>
        <v>13</v>
      </c>
    </row>
    <row r="24" spans="1:34" ht="36" customHeight="1" x14ac:dyDescent="0.3">
      <c r="A24" s="9" t="s">
        <v>49</v>
      </c>
      <c r="B24" s="13"/>
      <c r="C24" s="13"/>
      <c r="D24" s="12">
        <v>2</v>
      </c>
      <c r="E24" s="13"/>
      <c r="F24" s="13"/>
      <c r="G24" s="14">
        <f t="shared" si="0"/>
        <v>1</v>
      </c>
      <c r="H24" s="14">
        <f t="shared" si="25"/>
        <v>2</v>
      </c>
      <c r="I24" s="13"/>
      <c r="J24" s="13"/>
      <c r="K24" s="13"/>
      <c r="L24" s="13"/>
      <c r="M24" s="16">
        <v>1</v>
      </c>
      <c r="N24" s="15"/>
      <c r="O24" s="14">
        <f t="shared" si="26"/>
        <v>1</v>
      </c>
      <c r="P24" s="14">
        <f t="shared" si="27"/>
        <v>1</v>
      </c>
      <c r="Q24" s="13"/>
      <c r="R24" s="13"/>
      <c r="S24" s="13"/>
      <c r="T24" s="16">
        <v>2</v>
      </c>
      <c r="U24" s="16">
        <v>1</v>
      </c>
      <c r="V24" s="14">
        <f t="shared" si="23"/>
        <v>2</v>
      </c>
      <c r="W24" s="14">
        <f t="shared" si="5"/>
        <v>3</v>
      </c>
      <c r="X24" s="12">
        <v>1</v>
      </c>
      <c r="Y24" s="16">
        <v>1</v>
      </c>
      <c r="Z24" s="16">
        <v>1</v>
      </c>
      <c r="AA24" s="16">
        <v>1</v>
      </c>
      <c r="AB24" s="15"/>
      <c r="AC24" s="14">
        <f t="shared" si="6"/>
        <v>4</v>
      </c>
      <c r="AD24" s="14">
        <f t="shared" si="7"/>
        <v>4</v>
      </c>
      <c r="AE24" s="17">
        <f t="shared" ref="AE24:AF24" si="35">G24+O24+V24+AC24</f>
        <v>8</v>
      </c>
      <c r="AF24" s="17">
        <f t="shared" si="35"/>
        <v>10</v>
      </c>
      <c r="AG24" s="15"/>
      <c r="AH24" s="15"/>
    </row>
    <row r="25" spans="1:34" ht="36" customHeight="1" x14ac:dyDescent="0.3">
      <c r="A25" s="9" t="s">
        <v>50</v>
      </c>
      <c r="B25" s="12">
        <v>1</v>
      </c>
      <c r="C25" s="13"/>
      <c r="D25" s="15"/>
      <c r="E25" s="15"/>
      <c r="F25" s="15"/>
      <c r="G25" s="19">
        <v>1</v>
      </c>
      <c r="H25" s="19">
        <v>1</v>
      </c>
      <c r="I25" s="13"/>
      <c r="J25" s="13"/>
      <c r="K25" s="15"/>
      <c r="L25" s="15"/>
      <c r="M25" s="15"/>
      <c r="N25" s="15"/>
      <c r="O25" s="14">
        <f t="shared" si="26"/>
        <v>0</v>
      </c>
      <c r="P25" s="14">
        <f t="shared" si="27"/>
        <v>0</v>
      </c>
      <c r="Q25" s="13"/>
      <c r="R25" s="12">
        <v>2</v>
      </c>
      <c r="S25" s="15"/>
      <c r="T25" s="15"/>
      <c r="U25" s="15"/>
      <c r="V25" s="19">
        <v>1</v>
      </c>
      <c r="W25" s="19">
        <v>1</v>
      </c>
      <c r="X25" s="12">
        <v>1</v>
      </c>
      <c r="Y25" s="13"/>
      <c r="Z25" s="13"/>
      <c r="AA25" s="15"/>
      <c r="AB25" s="15"/>
      <c r="AC25" s="14">
        <f t="shared" si="6"/>
        <v>1</v>
      </c>
      <c r="AD25" s="14">
        <f t="shared" si="7"/>
        <v>1</v>
      </c>
      <c r="AE25" s="17">
        <f t="shared" ref="AE25:AF25" si="36">G25+O25+V25+AC25</f>
        <v>3</v>
      </c>
      <c r="AF25" s="17">
        <f t="shared" si="36"/>
        <v>3</v>
      </c>
      <c r="AG25" s="15"/>
      <c r="AH25" s="15"/>
    </row>
    <row r="26" spans="1:34" ht="36" customHeight="1" x14ac:dyDescent="0.3">
      <c r="A26" s="9" t="s">
        <v>51</v>
      </c>
      <c r="B26" s="11">
        <v>1</v>
      </c>
      <c r="C26" s="15"/>
      <c r="D26" s="15"/>
      <c r="E26" s="15"/>
      <c r="F26" s="15"/>
      <c r="G26" s="14">
        <f>COUNT(B26:F26)</f>
        <v>1</v>
      </c>
      <c r="H26" s="14">
        <f>SUM(B26:F26)</f>
        <v>1</v>
      </c>
      <c r="I26" s="11">
        <v>1</v>
      </c>
      <c r="J26" s="13"/>
      <c r="K26" s="15"/>
      <c r="L26" s="15"/>
      <c r="M26" s="15"/>
      <c r="N26" s="15"/>
      <c r="O26" s="14">
        <f t="shared" si="26"/>
        <v>1</v>
      </c>
      <c r="P26" s="14">
        <f t="shared" si="27"/>
        <v>1</v>
      </c>
      <c r="Q26" s="11">
        <v>1</v>
      </c>
      <c r="R26" s="15"/>
      <c r="S26" s="15"/>
      <c r="T26" s="15"/>
      <c r="U26" s="15"/>
      <c r="V26" s="14">
        <f>COUNT(Q26:U26)</f>
        <v>1</v>
      </c>
      <c r="W26" s="14">
        <f>SUM(Q26:U26)</f>
        <v>1</v>
      </c>
      <c r="X26" s="10"/>
      <c r="Y26" s="15"/>
      <c r="Z26" s="15"/>
      <c r="AA26" s="15"/>
      <c r="AB26" s="15"/>
      <c r="AC26" s="14">
        <f t="shared" si="6"/>
        <v>0</v>
      </c>
      <c r="AD26" s="14">
        <f t="shared" si="7"/>
        <v>0</v>
      </c>
      <c r="AE26" s="17">
        <f t="shared" ref="AE26:AF26" si="37">G26+O26+V26+AC26</f>
        <v>3</v>
      </c>
      <c r="AF26" s="17">
        <f t="shared" si="37"/>
        <v>3</v>
      </c>
      <c r="AG26" s="17">
        <f t="shared" ref="AG26:AH26" si="38">AE26</f>
        <v>3</v>
      </c>
      <c r="AH26" s="17">
        <f t="shared" si="38"/>
        <v>3</v>
      </c>
    </row>
    <row r="27" spans="1:34" ht="27" customHeight="1" x14ac:dyDescent="0.3">
      <c r="A27" s="9" t="s">
        <v>52</v>
      </c>
      <c r="B27" s="15"/>
      <c r="C27" s="15"/>
      <c r="D27" s="15"/>
      <c r="E27" s="15"/>
      <c r="F27" s="15"/>
      <c r="G27" s="17">
        <f t="shared" ref="G27:H27" si="39">SUM(G8:G26)</f>
        <v>13</v>
      </c>
      <c r="H27" s="17">
        <f t="shared" si="39"/>
        <v>19</v>
      </c>
      <c r="I27" s="17"/>
      <c r="J27" s="17"/>
      <c r="K27" s="17"/>
      <c r="L27" s="17"/>
      <c r="M27" s="17"/>
      <c r="N27" s="17"/>
      <c r="O27" s="17">
        <f t="shared" ref="O27:P27" si="40">SUM(O8:O26)</f>
        <v>15</v>
      </c>
      <c r="P27" s="17">
        <f t="shared" si="40"/>
        <v>22</v>
      </c>
      <c r="Q27" s="17"/>
      <c r="R27" s="17"/>
      <c r="S27" s="17"/>
      <c r="T27" s="17"/>
      <c r="U27" s="17"/>
      <c r="V27" s="17">
        <f t="shared" ref="V27:W27" si="41">SUM(V8:V26)</f>
        <v>17</v>
      </c>
      <c r="W27" s="17">
        <f t="shared" si="41"/>
        <v>26</v>
      </c>
      <c r="X27" s="17"/>
      <c r="Y27" s="17"/>
      <c r="Z27" s="17"/>
      <c r="AA27" s="17"/>
      <c r="AB27" s="17"/>
      <c r="AC27" s="17">
        <f t="shared" ref="AC27:AD27" si="42">SUM(AC8:AC26)</f>
        <v>23</v>
      </c>
      <c r="AD27" s="17">
        <f t="shared" si="42"/>
        <v>28</v>
      </c>
      <c r="AE27" s="17">
        <f t="shared" ref="AE27:AF27" si="43">G27+O27+V27+AC27</f>
        <v>68</v>
      </c>
      <c r="AF27" s="17">
        <f t="shared" si="43"/>
        <v>95</v>
      </c>
      <c r="AG27" s="17">
        <f t="shared" ref="AG27:AH27" si="44">SUM(AG8:AG26)</f>
        <v>68</v>
      </c>
      <c r="AH27" s="17">
        <f t="shared" si="44"/>
        <v>95</v>
      </c>
    </row>
    <row r="28" spans="1:34" ht="15.75" customHeight="1" x14ac:dyDescent="0.25"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</row>
    <row r="29" spans="1:34" ht="15.75" customHeight="1" x14ac:dyDescent="0.25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</row>
    <row r="30" spans="1:34" ht="15.75" customHeight="1" x14ac:dyDescent="0.25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</row>
    <row r="31" spans="1:34" ht="15.75" customHeight="1" x14ac:dyDescent="0.25"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</row>
    <row r="32" spans="1:34" ht="21" customHeight="1" x14ac:dyDescent="0.3">
      <c r="A32" s="176" t="s">
        <v>53</v>
      </c>
      <c r="B32" s="175"/>
      <c r="C32" s="175"/>
      <c r="D32" s="175"/>
      <c r="E32" s="175"/>
      <c r="F32" s="175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9" t="s">
        <v>54</v>
      </c>
      <c r="AF32" s="29"/>
      <c r="AG32" s="29"/>
      <c r="AH32" s="29"/>
    </row>
    <row r="33" spans="2:34" ht="15.75" customHeight="1" x14ac:dyDescent="0.25"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</row>
    <row r="34" spans="2:34" ht="15.75" customHeight="1" x14ac:dyDescent="0.25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</row>
    <row r="35" spans="2:34" ht="15.75" customHeight="1" x14ac:dyDescent="0.25"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</row>
    <row r="36" spans="2:34" ht="15.75" customHeight="1" x14ac:dyDescent="0.25"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</row>
    <row r="37" spans="2:34" ht="15.75" customHeight="1" x14ac:dyDescent="0.25"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</row>
    <row r="38" spans="2:34" ht="15.75" customHeight="1" x14ac:dyDescent="0.25"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39" spans="2:34" ht="15.75" customHeight="1" x14ac:dyDescent="0.25"/>
    <row r="40" spans="2:34" ht="15.75" customHeight="1" x14ac:dyDescent="0.25"/>
    <row r="41" spans="2:34" ht="15.75" customHeight="1" x14ac:dyDescent="0.25"/>
    <row r="42" spans="2:34" ht="15.75" customHeight="1" x14ac:dyDescent="0.25"/>
    <row r="43" spans="2:34" ht="15.75" customHeight="1" x14ac:dyDescent="0.25"/>
    <row r="44" spans="2:34" ht="15.75" customHeight="1" x14ac:dyDescent="0.25"/>
    <row r="45" spans="2:34" ht="15.75" customHeight="1" x14ac:dyDescent="0.25"/>
    <row r="46" spans="2:34" ht="15.75" customHeight="1" x14ac:dyDescent="0.25"/>
    <row r="47" spans="2:34" ht="15.75" customHeight="1" x14ac:dyDescent="0.25"/>
    <row r="48" spans="2:34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5">
    <mergeCell ref="AD1:AH1"/>
    <mergeCell ref="AD2:AH2"/>
    <mergeCell ref="AD3:AH3"/>
    <mergeCell ref="C5:AD5"/>
    <mergeCell ref="A32:F32"/>
  </mergeCells>
  <pageMargins left="0.25" right="0.25" top="0.75" bottom="0.75" header="0" footer="0"/>
  <pageSetup paperSize="9" scale="4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1000"/>
  <sheetViews>
    <sheetView showGridLines="0" zoomScale="69" zoomScaleNormal="69" workbookViewId="0">
      <pane xSplit="1" topLeftCell="B1" activePane="topRight" state="frozen"/>
      <selection pane="topRight" activeCell="AD3" sqref="AD3:AH3"/>
    </sheetView>
  </sheetViews>
  <sheetFormatPr defaultColWidth="14.42578125" defaultRowHeight="15" customHeight="1" x14ac:dyDescent="0.25"/>
  <cols>
    <col min="1" max="1" width="37.85546875" customWidth="1"/>
    <col min="2" max="34" width="8" customWidth="1"/>
  </cols>
  <sheetData>
    <row r="1" spans="1:34" ht="17.25" customHeight="1" x14ac:dyDescent="0.3">
      <c r="A1" s="30">
        <v>0</v>
      </c>
      <c r="AD1" s="177" t="s">
        <v>55</v>
      </c>
      <c r="AE1" s="175"/>
      <c r="AF1" s="175"/>
      <c r="AG1" s="175"/>
      <c r="AH1" s="175"/>
    </row>
    <row r="2" spans="1:34" ht="17.25" customHeight="1" x14ac:dyDescent="0.3">
      <c r="AD2" s="177" t="s">
        <v>1</v>
      </c>
      <c r="AE2" s="175"/>
      <c r="AF2" s="175"/>
      <c r="AG2" s="175"/>
      <c r="AH2" s="175"/>
    </row>
    <row r="3" spans="1:34" ht="17.25" customHeight="1" x14ac:dyDescent="0.3">
      <c r="AD3" s="177" t="s">
        <v>221</v>
      </c>
      <c r="AE3" s="175"/>
      <c r="AF3" s="175"/>
      <c r="AG3" s="175"/>
      <c r="AH3" s="175"/>
    </row>
    <row r="4" spans="1:34" ht="23.25" customHeight="1" x14ac:dyDescent="0.3"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4" ht="23.25" customHeight="1" x14ac:dyDescent="0.3">
      <c r="C5" s="174" t="s">
        <v>57</v>
      </c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5"/>
      <c r="U5" s="175"/>
      <c r="V5" s="175"/>
      <c r="W5" s="175"/>
      <c r="X5" s="175"/>
      <c r="Y5" s="175"/>
      <c r="Z5" s="175"/>
      <c r="AA5" s="175"/>
      <c r="AB5" s="175"/>
      <c r="AC5" s="175"/>
      <c r="AD5" s="175"/>
    </row>
    <row r="6" spans="1:34" ht="23.25" customHeight="1" x14ac:dyDescent="0.25"/>
    <row r="7" spans="1:34" ht="102.75" customHeight="1" x14ac:dyDescent="0.3">
      <c r="A7" s="4"/>
      <c r="B7" s="5" t="s">
        <v>3</v>
      </c>
      <c r="C7" s="5" t="s">
        <v>4</v>
      </c>
      <c r="D7" s="5" t="s">
        <v>5</v>
      </c>
      <c r="E7" s="5" t="s">
        <v>6</v>
      </c>
      <c r="F7" s="5" t="s">
        <v>8</v>
      </c>
      <c r="G7" s="6" t="s">
        <v>9</v>
      </c>
      <c r="H7" s="6" t="s">
        <v>10</v>
      </c>
      <c r="I7" s="5" t="s">
        <v>11</v>
      </c>
      <c r="J7" s="5" t="s">
        <v>12</v>
      </c>
      <c r="K7" s="5" t="s">
        <v>13</v>
      </c>
      <c r="L7" s="5" t="s">
        <v>14</v>
      </c>
      <c r="M7" s="5" t="s">
        <v>15</v>
      </c>
      <c r="N7" s="5" t="s">
        <v>16</v>
      </c>
      <c r="O7" s="6" t="s">
        <v>9</v>
      </c>
      <c r="P7" s="6" t="s">
        <v>10</v>
      </c>
      <c r="Q7" s="5" t="s">
        <v>17</v>
      </c>
      <c r="R7" s="5" t="s">
        <v>18</v>
      </c>
      <c r="S7" s="5" t="s">
        <v>19</v>
      </c>
      <c r="T7" s="5" t="s">
        <v>20</v>
      </c>
      <c r="U7" s="5" t="s">
        <v>22</v>
      </c>
      <c r="V7" s="6" t="s">
        <v>9</v>
      </c>
      <c r="W7" s="6" t="s">
        <v>10</v>
      </c>
      <c r="X7" s="5" t="s">
        <v>23</v>
      </c>
      <c r="Y7" s="5" t="s">
        <v>24</v>
      </c>
      <c r="Z7" s="5" t="s">
        <v>25</v>
      </c>
      <c r="AA7" s="5" t="s">
        <v>26</v>
      </c>
      <c r="AB7" s="5" t="s">
        <v>27</v>
      </c>
      <c r="AC7" s="6" t="s">
        <v>9</v>
      </c>
      <c r="AD7" s="6" t="s">
        <v>10</v>
      </c>
      <c r="AE7" s="6" t="s">
        <v>28</v>
      </c>
      <c r="AF7" s="6" t="s">
        <v>29</v>
      </c>
      <c r="AG7" s="6" t="s">
        <v>30</v>
      </c>
      <c r="AH7" s="6" t="s">
        <v>31</v>
      </c>
    </row>
    <row r="8" spans="1:34" ht="40.5" customHeight="1" x14ac:dyDescent="0.3">
      <c r="A8" s="9" t="s">
        <v>33</v>
      </c>
      <c r="B8" s="10"/>
      <c r="C8" s="10"/>
      <c r="D8" s="10"/>
      <c r="E8" s="13"/>
      <c r="F8" s="10"/>
      <c r="G8" s="14">
        <f t="shared" ref="G8:G15" si="0">COUNT(B8:F8)</f>
        <v>0</v>
      </c>
      <c r="H8" s="14">
        <f t="shared" ref="H8:H26" si="1">SUM(B8:F8)</f>
        <v>0</v>
      </c>
      <c r="I8" s="10"/>
      <c r="J8" s="10"/>
      <c r="K8" s="10"/>
      <c r="L8" s="15"/>
      <c r="M8" s="10"/>
      <c r="N8" s="10"/>
      <c r="O8" s="14">
        <f t="shared" ref="O8:O15" si="2">COUNT(I8:N8)</f>
        <v>0</v>
      </c>
      <c r="P8" s="14">
        <f t="shared" ref="P8:P26" si="3">SUM(I8:N8)</f>
        <v>0</v>
      </c>
      <c r="Q8" s="10"/>
      <c r="R8" s="10"/>
      <c r="S8" s="10"/>
      <c r="T8" s="13"/>
      <c r="U8" s="10"/>
      <c r="V8" s="14">
        <f t="shared" ref="V8:V15" si="4">COUNT(Q8:U8)</f>
        <v>0</v>
      </c>
      <c r="W8" s="14">
        <f t="shared" ref="W8:W26" si="5">SUM(Q8:U8)</f>
        <v>0</v>
      </c>
      <c r="X8" s="10"/>
      <c r="Y8" s="11">
        <v>1</v>
      </c>
      <c r="Z8" s="10"/>
      <c r="AA8" s="15"/>
      <c r="AB8" s="10"/>
      <c r="AC8" s="14">
        <f t="shared" ref="AC8:AC15" si="6">COUNT(X8:AB8)</f>
        <v>1</v>
      </c>
      <c r="AD8" s="14">
        <f t="shared" ref="AD8:AD26" si="7">SUM(X8:AB8)</f>
        <v>1</v>
      </c>
      <c r="AE8" s="17">
        <f t="shared" ref="AE8:AF8" si="8">G8+O8+V8+AC8</f>
        <v>1</v>
      </c>
      <c r="AF8" s="17">
        <f t="shared" si="8"/>
        <v>1</v>
      </c>
      <c r="AG8" s="17">
        <f t="shared" ref="AG8:AH8" si="9">SUM(AE8:AE10)</f>
        <v>2</v>
      </c>
      <c r="AH8" s="17">
        <f t="shared" si="9"/>
        <v>2</v>
      </c>
    </row>
    <row r="9" spans="1:34" ht="29.25" customHeight="1" x14ac:dyDescent="0.3">
      <c r="A9" s="9" t="s">
        <v>34</v>
      </c>
      <c r="B9" s="10"/>
      <c r="C9" s="15"/>
      <c r="D9" s="15"/>
      <c r="E9" s="15"/>
      <c r="F9" s="15"/>
      <c r="G9" s="14">
        <f t="shared" si="0"/>
        <v>0</v>
      </c>
      <c r="H9" s="14">
        <f t="shared" si="1"/>
        <v>0</v>
      </c>
      <c r="I9" s="10"/>
      <c r="J9" s="15"/>
      <c r="K9" s="15"/>
      <c r="L9" s="15"/>
      <c r="M9" s="15"/>
      <c r="N9" s="15"/>
      <c r="O9" s="14">
        <f t="shared" si="2"/>
        <v>0</v>
      </c>
      <c r="P9" s="14">
        <f t="shared" si="3"/>
        <v>0</v>
      </c>
      <c r="Q9" s="10"/>
      <c r="R9" s="15"/>
      <c r="S9" s="15"/>
      <c r="T9" s="15"/>
      <c r="U9" s="15"/>
      <c r="V9" s="14">
        <f t="shared" si="4"/>
        <v>0</v>
      </c>
      <c r="W9" s="14">
        <f t="shared" si="5"/>
        <v>0</v>
      </c>
      <c r="X9" s="10"/>
      <c r="Y9" s="15"/>
      <c r="Z9" s="15"/>
      <c r="AA9" s="15"/>
      <c r="AB9" s="15"/>
      <c r="AC9" s="14">
        <f t="shared" si="6"/>
        <v>0</v>
      </c>
      <c r="AD9" s="14">
        <f t="shared" si="7"/>
        <v>0</v>
      </c>
      <c r="AE9" s="17">
        <f t="shared" ref="AE9:AF9" si="10">G9+O9+V9+AC9</f>
        <v>0</v>
      </c>
      <c r="AF9" s="17">
        <f t="shared" si="10"/>
        <v>0</v>
      </c>
      <c r="AG9" s="15"/>
      <c r="AH9" s="15"/>
    </row>
    <row r="10" spans="1:34" ht="29.25" customHeight="1" x14ac:dyDescent="0.3">
      <c r="A10" s="9" t="s">
        <v>35</v>
      </c>
      <c r="B10" s="10"/>
      <c r="C10" s="15"/>
      <c r="D10" s="15"/>
      <c r="E10" s="15"/>
      <c r="F10" s="15"/>
      <c r="G10" s="14">
        <f t="shared" si="0"/>
        <v>0</v>
      </c>
      <c r="H10" s="14">
        <f t="shared" si="1"/>
        <v>0</v>
      </c>
      <c r="I10" s="11">
        <v>1</v>
      </c>
      <c r="J10" s="15"/>
      <c r="K10" s="15"/>
      <c r="L10" s="15"/>
      <c r="M10" s="15"/>
      <c r="N10" s="15"/>
      <c r="O10" s="14">
        <f t="shared" si="2"/>
        <v>1</v>
      </c>
      <c r="P10" s="14">
        <f t="shared" si="3"/>
        <v>1</v>
      </c>
      <c r="Q10" s="10"/>
      <c r="R10" s="15"/>
      <c r="S10" s="15"/>
      <c r="T10" s="15"/>
      <c r="U10" s="15"/>
      <c r="V10" s="14">
        <f t="shared" si="4"/>
        <v>0</v>
      </c>
      <c r="W10" s="14">
        <f t="shared" si="5"/>
        <v>0</v>
      </c>
      <c r="X10" s="10"/>
      <c r="Y10" s="15"/>
      <c r="Z10" s="15"/>
      <c r="AA10" s="15"/>
      <c r="AB10" s="15"/>
      <c r="AC10" s="14">
        <f t="shared" si="6"/>
        <v>0</v>
      </c>
      <c r="AD10" s="14">
        <f t="shared" si="7"/>
        <v>0</v>
      </c>
      <c r="AE10" s="17">
        <f t="shared" ref="AE10:AF10" si="11">G10+O10+V10+AC10</f>
        <v>1</v>
      </c>
      <c r="AF10" s="17">
        <f t="shared" si="11"/>
        <v>1</v>
      </c>
      <c r="AG10" s="15"/>
      <c r="AH10" s="15"/>
    </row>
    <row r="11" spans="1:34" ht="29.25" customHeight="1" x14ac:dyDescent="0.3">
      <c r="A11" s="9" t="s">
        <v>36</v>
      </c>
      <c r="B11" s="11"/>
      <c r="C11" s="11"/>
      <c r="D11" s="15"/>
      <c r="E11" s="15"/>
      <c r="F11" s="15"/>
      <c r="G11" s="14">
        <f t="shared" si="0"/>
        <v>0</v>
      </c>
      <c r="H11" s="14">
        <f t="shared" si="1"/>
        <v>0</v>
      </c>
      <c r="I11" s="11"/>
      <c r="J11" s="11"/>
      <c r="K11" s="13"/>
      <c r="L11" s="15"/>
      <c r="M11" s="15"/>
      <c r="N11" s="15"/>
      <c r="O11" s="14">
        <f t="shared" si="2"/>
        <v>0</v>
      </c>
      <c r="P11" s="14">
        <f t="shared" si="3"/>
        <v>0</v>
      </c>
      <c r="Q11" s="11"/>
      <c r="R11" s="11"/>
      <c r="S11" s="16"/>
      <c r="T11" s="15"/>
      <c r="U11" s="15"/>
      <c r="V11" s="14">
        <f t="shared" si="4"/>
        <v>0</v>
      </c>
      <c r="W11" s="14">
        <f t="shared" si="5"/>
        <v>0</v>
      </c>
      <c r="X11" s="11"/>
      <c r="Y11" s="11"/>
      <c r="Z11" s="31">
        <v>1</v>
      </c>
      <c r="AA11" s="15"/>
      <c r="AB11" s="15"/>
      <c r="AC11" s="14">
        <f t="shared" si="6"/>
        <v>1</v>
      </c>
      <c r="AD11" s="14">
        <f t="shared" si="7"/>
        <v>1</v>
      </c>
      <c r="AE11" s="17">
        <f t="shared" ref="AE11:AF11" si="12">G11+O11+V11+AC11</f>
        <v>1</v>
      </c>
      <c r="AF11" s="17">
        <f t="shared" si="12"/>
        <v>1</v>
      </c>
      <c r="AG11" s="17">
        <f t="shared" ref="AG11:AH11" si="13">AE11</f>
        <v>1</v>
      </c>
      <c r="AH11" s="17">
        <f t="shared" si="13"/>
        <v>1</v>
      </c>
    </row>
    <row r="12" spans="1:34" ht="39.75" customHeight="1" x14ac:dyDescent="0.3">
      <c r="A12" s="9" t="s">
        <v>37</v>
      </c>
      <c r="B12" s="10"/>
      <c r="C12" s="10"/>
      <c r="D12" s="10"/>
      <c r="E12" s="10"/>
      <c r="F12" s="13"/>
      <c r="G12" s="14">
        <f t="shared" si="0"/>
        <v>0</v>
      </c>
      <c r="H12" s="14">
        <f t="shared" si="1"/>
        <v>0</v>
      </c>
      <c r="I12" s="10"/>
      <c r="J12" s="10"/>
      <c r="K12" s="10"/>
      <c r="L12" s="10"/>
      <c r="M12" s="15"/>
      <c r="N12" s="15"/>
      <c r="O12" s="14">
        <f t="shared" si="2"/>
        <v>0</v>
      </c>
      <c r="P12" s="14">
        <f t="shared" si="3"/>
        <v>0</v>
      </c>
      <c r="Q12" s="10"/>
      <c r="R12" s="11">
        <v>1</v>
      </c>
      <c r="S12" s="10"/>
      <c r="T12" s="10"/>
      <c r="U12" s="15"/>
      <c r="V12" s="14">
        <f t="shared" si="4"/>
        <v>1</v>
      </c>
      <c r="W12" s="14">
        <f t="shared" si="5"/>
        <v>1</v>
      </c>
      <c r="X12" s="10"/>
      <c r="Y12" s="10"/>
      <c r="Z12" s="11">
        <v>2</v>
      </c>
      <c r="AA12" s="10"/>
      <c r="AB12" s="15"/>
      <c r="AC12" s="14">
        <f t="shared" si="6"/>
        <v>1</v>
      </c>
      <c r="AD12" s="14">
        <f t="shared" si="7"/>
        <v>2</v>
      </c>
      <c r="AE12" s="17">
        <f t="shared" ref="AE12:AF12" si="14">G12+O12+V12+AC12</f>
        <v>2</v>
      </c>
      <c r="AF12" s="17">
        <f t="shared" si="14"/>
        <v>3</v>
      </c>
      <c r="AG12" s="17">
        <f t="shared" ref="AG12:AH12" si="15">SUM(AE12:AE14)</f>
        <v>2</v>
      </c>
      <c r="AH12" s="17">
        <f t="shared" si="15"/>
        <v>3</v>
      </c>
    </row>
    <row r="13" spans="1:34" ht="29.25" customHeight="1" x14ac:dyDescent="0.3">
      <c r="A13" s="9" t="s">
        <v>38</v>
      </c>
      <c r="B13" s="10"/>
      <c r="C13" s="15"/>
      <c r="D13" s="15"/>
      <c r="E13" s="15"/>
      <c r="F13" s="15"/>
      <c r="G13" s="14">
        <f t="shared" si="0"/>
        <v>0</v>
      </c>
      <c r="H13" s="14">
        <f t="shared" si="1"/>
        <v>0</v>
      </c>
      <c r="I13" s="10"/>
      <c r="J13" s="15"/>
      <c r="K13" s="15"/>
      <c r="L13" s="15"/>
      <c r="M13" s="15"/>
      <c r="N13" s="15"/>
      <c r="O13" s="14">
        <f t="shared" si="2"/>
        <v>0</v>
      </c>
      <c r="P13" s="14">
        <f t="shared" si="3"/>
        <v>0</v>
      </c>
      <c r="Q13" s="10"/>
      <c r="R13" s="15"/>
      <c r="S13" s="15"/>
      <c r="T13" s="15"/>
      <c r="U13" s="15"/>
      <c r="V13" s="14">
        <f t="shared" si="4"/>
        <v>0</v>
      </c>
      <c r="W13" s="14">
        <f t="shared" si="5"/>
        <v>0</v>
      </c>
      <c r="X13" s="10"/>
      <c r="Y13" s="15"/>
      <c r="Z13" s="15"/>
      <c r="AA13" s="15"/>
      <c r="AB13" s="15"/>
      <c r="AC13" s="14">
        <f t="shared" si="6"/>
        <v>0</v>
      </c>
      <c r="AD13" s="14">
        <f t="shared" si="7"/>
        <v>0</v>
      </c>
      <c r="AE13" s="17">
        <f t="shared" ref="AE13:AF13" si="16">G13+O13+V13+AC13</f>
        <v>0</v>
      </c>
      <c r="AF13" s="17">
        <f t="shared" si="16"/>
        <v>0</v>
      </c>
      <c r="AG13" s="15"/>
      <c r="AH13" s="15"/>
    </row>
    <row r="14" spans="1:34" ht="29.25" customHeight="1" x14ac:dyDescent="0.3">
      <c r="A14" s="9" t="s">
        <v>39</v>
      </c>
      <c r="B14" s="10"/>
      <c r="C14" s="15"/>
      <c r="D14" s="15"/>
      <c r="E14" s="15"/>
      <c r="F14" s="15"/>
      <c r="G14" s="14">
        <f t="shared" si="0"/>
        <v>0</v>
      </c>
      <c r="H14" s="14">
        <f t="shared" si="1"/>
        <v>0</v>
      </c>
      <c r="I14" s="10"/>
      <c r="J14" s="15"/>
      <c r="K14" s="15"/>
      <c r="L14" s="15"/>
      <c r="M14" s="15"/>
      <c r="N14" s="15"/>
      <c r="O14" s="14">
        <f t="shared" si="2"/>
        <v>0</v>
      </c>
      <c r="P14" s="14">
        <f t="shared" si="3"/>
        <v>0</v>
      </c>
      <c r="Q14" s="10"/>
      <c r="R14" s="15"/>
      <c r="S14" s="15"/>
      <c r="T14" s="15"/>
      <c r="U14" s="15"/>
      <c r="V14" s="14">
        <f t="shared" si="4"/>
        <v>0</v>
      </c>
      <c r="W14" s="14">
        <f t="shared" si="5"/>
        <v>0</v>
      </c>
      <c r="X14" s="10"/>
      <c r="Y14" s="15"/>
      <c r="Z14" s="15"/>
      <c r="AA14" s="15"/>
      <c r="AB14" s="15"/>
      <c r="AC14" s="14">
        <f t="shared" si="6"/>
        <v>0</v>
      </c>
      <c r="AD14" s="14">
        <f t="shared" si="7"/>
        <v>0</v>
      </c>
      <c r="AE14" s="17">
        <f t="shared" ref="AE14:AF14" si="17">G14+O14+V14+AC14</f>
        <v>0</v>
      </c>
      <c r="AF14" s="17">
        <f t="shared" si="17"/>
        <v>0</v>
      </c>
      <c r="AG14" s="15"/>
      <c r="AH14" s="15"/>
    </row>
    <row r="15" spans="1:34" ht="38.25" customHeight="1" x14ac:dyDescent="0.3">
      <c r="A15" s="9" t="s">
        <v>40</v>
      </c>
      <c r="B15" s="10"/>
      <c r="C15" s="10"/>
      <c r="D15" s="13"/>
      <c r="E15" s="15"/>
      <c r="F15" s="15"/>
      <c r="G15" s="14">
        <f t="shared" si="0"/>
        <v>0</v>
      </c>
      <c r="H15" s="14">
        <f t="shared" si="1"/>
        <v>0</v>
      </c>
      <c r="I15" s="10"/>
      <c r="J15" s="10"/>
      <c r="K15" s="15"/>
      <c r="L15" s="15"/>
      <c r="M15" s="10"/>
      <c r="N15" s="10"/>
      <c r="O15" s="14">
        <f t="shared" si="2"/>
        <v>0</v>
      </c>
      <c r="P15" s="14">
        <f t="shared" si="3"/>
        <v>0</v>
      </c>
      <c r="Q15" s="10"/>
      <c r="R15" s="10"/>
      <c r="S15" s="15"/>
      <c r="T15" s="15"/>
      <c r="U15" s="12">
        <v>1</v>
      </c>
      <c r="V15" s="14">
        <f t="shared" si="4"/>
        <v>1</v>
      </c>
      <c r="W15" s="14">
        <f t="shared" si="5"/>
        <v>1</v>
      </c>
      <c r="X15" s="10"/>
      <c r="Y15" s="10"/>
      <c r="Z15" s="10"/>
      <c r="AA15" s="15"/>
      <c r="AB15" s="15"/>
      <c r="AC15" s="14">
        <f t="shared" si="6"/>
        <v>0</v>
      </c>
      <c r="AD15" s="14">
        <f t="shared" si="7"/>
        <v>0</v>
      </c>
      <c r="AE15" s="17">
        <f t="shared" ref="AE15:AF15" si="18">G15+O15+V15+AC15</f>
        <v>1</v>
      </c>
      <c r="AF15" s="17">
        <f t="shared" si="18"/>
        <v>1</v>
      </c>
      <c r="AG15" s="17">
        <f t="shared" ref="AG15:AH15" si="19">SUM(AE15:AE18)</f>
        <v>1</v>
      </c>
      <c r="AH15" s="17">
        <f t="shared" si="19"/>
        <v>1</v>
      </c>
    </row>
    <row r="16" spans="1:34" ht="37.5" customHeight="1" x14ac:dyDescent="0.3">
      <c r="A16" s="9" t="s">
        <v>41</v>
      </c>
      <c r="B16" s="10"/>
      <c r="C16" s="15"/>
      <c r="D16" s="15"/>
      <c r="E16" s="15"/>
      <c r="F16" s="15"/>
      <c r="G16" s="14">
        <v>0</v>
      </c>
      <c r="H16" s="14">
        <f t="shared" si="1"/>
        <v>0</v>
      </c>
      <c r="I16" s="10"/>
      <c r="J16" s="15"/>
      <c r="K16" s="15"/>
      <c r="L16" s="15"/>
      <c r="M16" s="15"/>
      <c r="N16" s="15"/>
      <c r="O16" s="14">
        <v>0</v>
      </c>
      <c r="P16" s="14">
        <f t="shared" si="3"/>
        <v>0</v>
      </c>
      <c r="Q16" s="10"/>
      <c r="R16" s="15"/>
      <c r="S16" s="15"/>
      <c r="T16" s="15"/>
      <c r="U16" s="15"/>
      <c r="V16" s="14">
        <v>0</v>
      </c>
      <c r="W16" s="14">
        <f t="shared" si="5"/>
        <v>0</v>
      </c>
      <c r="X16" s="10"/>
      <c r="Y16" s="15"/>
      <c r="Z16" s="15"/>
      <c r="AA16" s="15"/>
      <c r="AB16" s="15"/>
      <c r="AC16" s="14">
        <v>0</v>
      </c>
      <c r="AD16" s="14">
        <f t="shared" si="7"/>
        <v>0</v>
      </c>
      <c r="AE16" s="17">
        <v>0</v>
      </c>
      <c r="AF16" s="17">
        <f>H16+P16+W16+AD16</f>
        <v>0</v>
      </c>
      <c r="AG16" s="15"/>
      <c r="AH16" s="15"/>
    </row>
    <row r="17" spans="1:34" ht="37.5" customHeight="1" x14ac:dyDescent="0.3">
      <c r="A17" s="9" t="s">
        <v>42</v>
      </c>
      <c r="B17" s="10"/>
      <c r="C17" s="15"/>
      <c r="D17" s="15"/>
      <c r="E17" s="15"/>
      <c r="F17" s="15"/>
      <c r="G17" s="14">
        <f t="shared" ref="G17:G26" si="20">COUNT(B17:F17)</f>
        <v>0</v>
      </c>
      <c r="H17" s="14">
        <f t="shared" si="1"/>
        <v>0</v>
      </c>
      <c r="I17" s="10"/>
      <c r="J17" s="15"/>
      <c r="K17" s="15"/>
      <c r="L17" s="15"/>
      <c r="M17" s="15"/>
      <c r="N17" s="15"/>
      <c r="O17" s="14">
        <f t="shared" ref="O17:O26" si="21">COUNT(I17:N17)</f>
        <v>0</v>
      </c>
      <c r="P17" s="14">
        <f t="shared" si="3"/>
        <v>0</v>
      </c>
      <c r="Q17" s="10"/>
      <c r="R17" s="15"/>
      <c r="S17" s="15"/>
      <c r="T17" s="15"/>
      <c r="U17" s="15"/>
      <c r="V17" s="14">
        <v>0</v>
      </c>
      <c r="W17" s="14">
        <f t="shared" si="5"/>
        <v>0</v>
      </c>
      <c r="X17" s="10"/>
      <c r="Y17" s="15"/>
      <c r="Z17" s="15"/>
      <c r="AA17" s="15"/>
      <c r="AB17" s="15"/>
      <c r="AC17" s="14">
        <f t="shared" ref="AC17:AC26" si="22">COUNT(X17:AB17)</f>
        <v>0</v>
      </c>
      <c r="AD17" s="14">
        <f t="shared" si="7"/>
        <v>0</v>
      </c>
      <c r="AE17" s="17">
        <f t="shared" ref="AE17:AF17" si="23">G17+O17+V17+AC17</f>
        <v>0</v>
      </c>
      <c r="AF17" s="17">
        <f t="shared" si="23"/>
        <v>0</v>
      </c>
      <c r="AG17" s="15"/>
      <c r="AH17" s="15"/>
    </row>
    <row r="18" spans="1:34" ht="37.5" customHeight="1" x14ac:dyDescent="0.3">
      <c r="A18" s="9" t="s">
        <v>43</v>
      </c>
      <c r="B18" s="10"/>
      <c r="C18" s="15"/>
      <c r="D18" s="15"/>
      <c r="E18" s="15"/>
      <c r="F18" s="15"/>
      <c r="G18" s="14">
        <f t="shared" si="20"/>
        <v>0</v>
      </c>
      <c r="H18" s="14">
        <f t="shared" si="1"/>
        <v>0</v>
      </c>
      <c r="I18" s="10"/>
      <c r="J18" s="15"/>
      <c r="K18" s="15"/>
      <c r="L18" s="15"/>
      <c r="M18" s="15"/>
      <c r="N18" s="15"/>
      <c r="O18" s="14">
        <f t="shared" si="21"/>
        <v>0</v>
      </c>
      <c r="P18" s="14">
        <f t="shared" si="3"/>
        <v>0</v>
      </c>
      <c r="Q18" s="10"/>
      <c r="R18" s="15"/>
      <c r="S18" s="15"/>
      <c r="T18" s="15"/>
      <c r="U18" s="15"/>
      <c r="V18" s="14">
        <f t="shared" ref="V18:V26" si="24">COUNT(Q18:U18)</f>
        <v>0</v>
      </c>
      <c r="W18" s="14">
        <f t="shared" si="5"/>
        <v>0</v>
      </c>
      <c r="X18" s="10"/>
      <c r="Y18" s="15"/>
      <c r="Z18" s="15"/>
      <c r="AA18" s="15"/>
      <c r="AB18" s="15"/>
      <c r="AC18" s="14">
        <f t="shared" si="22"/>
        <v>0</v>
      </c>
      <c r="AD18" s="14">
        <f t="shared" si="7"/>
        <v>0</v>
      </c>
      <c r="AE18" s="17">
        <f t="shared" ref="AE18:AF18" si="25">G18+O18+V18+AC18</f>
        <v>0</v>
      </c>
      <c r="AF18" s="17">
        <f t="shared" si="25"/>
        <v>0</v>
      </c>
      <c r="AG18" s="15"/>
      <c r="AH18" s="15"/>
    </row>
    <row r="19" spans="1:34" ht="36" customHeight="1" x14ac:dyDescent="0.3">
      <c r="A19" s="9" t="s">
        <v>44</v>
      </c>
      <c r="B19" s="10"/>
      <c r="C19" s="10"/>
      <c r="D19" s="10"/>
      <c r="E19" s="15"/>
      <c r="F19" s="15"/>
      <c r="G19" s="14">
        <f t="shared" si="20"/>
        <v>0</v>
      </c>
      <c r="H19" s="14">
        <f t="shared" si="1"/>
        <v>0</v>
      </c>
      <c r="I19" s="10"/>
      <c r="J19" s="10"/>
      <c r="K19" s="10"/>
      <c r="L19" s="15"/>
      <c r="M19" s="15"/>
      <c r="N19" s="15"/>
      <c r="O19" s="14">
        <f t="shared" si="21"/>
        <v>0</v>
      </c>
      <c r="P19" s="14">
        <f t="shared" si="3"/>
        <v>0</v>
      </c>
      <c r="Q19" s="10"/>
      <c r="R19" s="10"/>
      <c r="S19" s="10"/>
      <c r="T19" s="15"/>
      <c r="U19" s="15"/>
      <c r="V19" s="14">
        <f t="shared" si="24"/>
        <v>0</v>
      </c>
      <c r="W19" s="14">
        <f t="shared" si="5"/>
        <v>0</v>
      </c>
      <c r="X19" s="10"/>
      <c r="Y19" s="10"/>
      <c r="Z19" s="10"/>
      <c r="AA19" s="15"/>
      <c r="AB19" s="15"/>
      <c r="AC19" s="14">
        <f t="shared" si="22"/>
        <v>0</v>
      </c>
      <c r="AD19" s="14">
        <f t="shared" si="7"/>
        <v>0</v>
      </c>
      <c r="AE19" s="17">
        <f t="shared" ref="AE19:AF19" si="26">G19+O19+V19+AC19</f>
        <v>0</v>
      </c>
      <c r="AF19" s="17">
        <f t="shared" si="26"/>
        <v>0</v>
      </c>
      <c r="AG19" s="17">
        <f t="shared" ref="AG19:AH19" si="27">SUM(AE19:AE22)</f>
        <v>0</v>
      </c>
      <c r="AH19" s="17">
        <f t="shared" si="27"/>
        <v>0</v>
      </c>
    </row>
    <row r="20" spans="1:34" ht="36" customHeight="1" x14ac:dyDescent="0.3">
      <c r="A20" s="9" t="s">
        <v>58</v>
      </c>
      <c r="B20" s="13"/>
      <c r="C20" s="15"/>
      <c r="D20" s="15"/>
      <c r="E20" s="15"/>
      <c r="F20" s="15"/>
      <c r="G20" s="14">
        <f t="shared" si="20"/>
        <v>0</v>
      </c>
      <c r="H20" s="14">
        <f t="shared" si="1"/>
        <v>0</v>
      </c>
      <c r="I20" s="13"/>
      <c r="J20" s="15"/>
      <c r="K20" s="15"/>
      <c r="L20" s="15"/>
      <c r="M20" s="15"/>
      <c r="N20" s="15"/>
      <c r="O20" s="14">
        <f t="shared" si="21"/>
        <v>0</v>
      </c>
      <c r="P20" s="14">
        <f t="shared" si="3"/>
        <v>0</v>
      </c>
      <c r="Q20" s="10"/>
      <c r="R20" s="15"/>
      <c r="S20" s="15"/>
      <c r="T20" s="15"/>
      <c r="U20" s="15"/>
      <c r="V20" s="14">
        <f t="shared" si="24"/>
        <v>0</v>
      </c>
      <c r="W20" s="14">
        <f t="shared" si="5"/>
        <v>0</v>
      </c>
      <c r="X20" s="10"/>
      <c r="Y20" s="15"/>
      <c r="Z20" s="15"/>
      <c r="AA20" s="15"/>
      <c r="AB20" s="15"/>
      <c r="AC20" s="14">
        <f t="shared" si="22"/>
        <v>0</v>
      </c>
      <c r="AD20" s="14">
        <f t="shared" si="7"/>
        <v>0</v>
      </c>
      <c r="AE20" s="17">
        <f t="shared" ref="AE20:AF20" si="28">G20+O20+V20+AC20</f>
        <v>0</v>
      </c>
      <c r="AF20" s="17">
        <f t="shared" si="28"/>
        <v>0</v>
      </c>
      <c r="AG20" s="15"/>
      <c r="AH20" s="15"/>
    </row>
    <row r="21" spans="1:34" ht="36" customHeight="1" x14ac:dyDescent="0.3">
      <c r="A21" s="9" t="s">
        <v>46</v>
      </c>
      <c r="B21" s="13"/>
      <c r="C21" s="15"/>
      <c r="D21" s="15"/>
      <c r="E21" s="15"/>
      <c r="F21" s="15"/>
      <c r="G21" s="14">
        <f t="shared" si="20"/>
        <v>0</v>
      </c>
      <c r="H21" s="14">
        <f t="shared" si="1"/>
        <v>0</v>
      </c>
      <c r="I21" s="13"/>
      <c r="J21" s="15"/>
      <c r="K21" s="15"/>
      <c r="L21" s="15"/>
      <c r="M21" s="15"/>
      <c r="N21" s="15"/>
      <c r="O21" s="14">
        <f t="shared" si="21"/>
        <v>0</v>
      </c>
      <c r="P21" s="14">
        <f t="shared" si="3"/>
        <v>0</v>
      </c>
      <c r="Q21" s="10"/>
      <c r="R21" s="15"/>
      <c r="S21" s="15"/>
      <c r="T21" s="15"/>
      <c r="U21" s="15"/>
      <c r="V21" s="14">
        <f t="shared" si="24"/>
        <v>0</v>
      </c>
      <c r="W21" s="14">
        <f t="shared" si="5"/>
        <v>0</v>
      </c>
      <c r="X21" s="10"/>
      <c r="Y21" s="15"/>
      <c r="Z21" s="15"/>
      <c r="AA21" s="15"/>
      <c r="AB21" s="15"/>
      <c r="AC21" s="14">
        <f t="shared" si="22"/>
        <v>0</v>
      </c>
      <c r="AD21" s="14">
        <f t="shared" si="7"/>
        <v>0</v>
      </c>
      <c r="AE21" s="17">
        <f t="shared" ref="AE21:AF21" si="29">G21+O21+V21+AC21</f>
        <v>0</v>
      </c>
      <c r="AF21" s="17">
        <f t="shared" si="29"/>
        <v>0</v>
      </c>
      <c r="AG21" s="15"/>
      <c r="AH21" s="15"/>
    </row>
    <row r="22" spans="1:34" ht="36" customHeight="1" x14ac:dyDescent="0.3">
      <c r="A22" s="9" t="s">
        <v>47</v>
      </c>
      <c r="B22" s="15"/>
      <c r="C22" s="15"/>
      <c r="D22" s="15"/>
      <c r="E22" s="15"/>
      <c r="F22" s="15"/>
      <c r="G22" s="14">
        <f t="shared" si="20"/>
        <v>0</v>
      </c>
      <c r="H22" s="14">
        <f t="shared" si="1"/>
        <v>0</v>
      </c>
      <c r="I22" s="15"/>
      <c r="J22" s="15"/>
      <c r="K22" s="15"/>
      <c r="L22" s="15"/>
      <c r="M22" s="15"/>
      <c r="N22" s="15"/>
      <c r="O22" s="14">
        <f t="shared" si="21"/>
        <v>0</v>
      </c>
      <c r="P22" s="14">
        <f t="shared" si="3"/>
        <v>0</v>
      </c>
      <c r="Q22" s="15"/>
      <c r="R22" s="15"/>
      <c r="S22" s="15"/>
      <c r="T22" s="15"/>
      <c r="U22" s="15"/>
      <c r="V22" s="14">
        <f t="shared" si="24"/>
        <v>0</v>
      </c>
      <c r="W22" s="14">
        <f t="shared" si="5"/>
        <v>0</v>
      </c>
      <c r="X22" s="15"/>
      <c r="Y22" s="15"/>
      <c r="Z22" s="15"/>
      <c r="AA22" s="15"/>
      <c r="AB22" s="15"/>
      <c r="AC22" s="14">
        <f t="shared" si="22"/>
        <v>0</v>
      </c>
      <c r="AD22" s="14">
        <f t="shared" si="7"/>
        <v>0</v>
      </c>
      <c r="AE22" s="17">
        <f t="shared" ref="AE22:AF22" si="30">G22+O22+V22+AC22</f>
        <v>0</v>
      </c>
      <c r="AF22" s="17">
        <f t="shared" si="30"/>
        <v>0</v>
      </c>
      <c r="AG22" s="26"/>
      <c r="AH22" s="26"/>
    </row>
    <row r="23" spans="1:34" ht="36" customHeight="1" x14ac:dyDescent="0.3">
      <c r="A23" s="9" t="s">
        <v>48</v>
      </c>
      <c r="B23" s="15"/>
      <c r="C23" s="15"/>
      <c r="D23" s="15"/>
      <c r="E23" s="15"/>
      <c r="F23" s="15"/>
      <c r="G23" s="14">
        <f t="shared" si="20"/>
        <v>0</v>
      </c>
      <c r="H23" s="14">
        <f t="shared" si="1"/>
        <v>0</v>
      </c>
      <c r="I23" s="15"/>
      <c r="J23" s="15"/>
      <c r="K23" s="15"/>
      <c r="L23" s="15"/>
      <c r="M23" s="15"/>
      <c r="N23" s="15"/>
      <c r="O23" s="14">
        <f t="shared" si="21"/>
        <v>0</v>
      </c>
      <c r="P23" s="14">
        <f t="shared" si="3"/>
        <v>0</v>
      </c>
      <c r="Q23" s="15"/>
      <c r="R23" s="15"/>
      <c r="S23" s="15"/>
      <c r="T23" s="15"/>
      <c r="U23" s="15"/>
      <c r="V23" s="14">
        <f t="shared" si="24"/>
        <v>0</v>
      </c>
      <c r="W23" s="14">
        <f t="shared" si="5"/>
        <v>0</v>
      </c>
      <c r="X23" s="10"/>
      <c r="Y23" s="10"/>
      <c r="Z23" s="10"/>
      <c r="AA23" s="10"/>
      <c r="AB23" s="15"/>
      <c r="AC23" s="14">
        <f t="shared" si="22"/>
        <v>0</v>
      </c>
      <c r="AD23" s="14">
        <f t="shared" si="7"/>
        <v>0</v>
      </c>
      <c r="AE23" s="17">
        <f t="shared" ref="AE23:AF23" si="31">G23+O23+V23+AC23</f>
        <v>0</v>
      </c>
      <c r="AF23" s="17">
        <f t="shared" si="31"/>
        <v>0</v>
      </c>
      <c r="AG23" s="17">
        <f t="shared" ref="AG23:AH23" si="32">SUM(AE23:AE25)</f>
        <v>0</v>
      </c>
      <c r="AH23" s="17">
        <f t="shared" si="32"/>
        <v>0</v>
      </c>
    </row>
    <row r="24" spans="1:34" ht="36" customHeight="1" x14ac:dyDescent="0.3">
      <c r="A24" s="9" t="s">
        <v>49</v>
      </c>
      <c r="B24" s="13"/>
      <c r="C24" s="13"/>
      <c r="D24" s="13"/>
      <c r="E24" s="13"/>
      <c r="F24" s="13"/>
      <c r="G24" s="14">
        <f t="shared" si="20"/>
        <v>0</v>
      </c>
      <c r="H24" s="14">
        <f t="shared" si="1"/>
        <v>0</v>
      </c>
      <c r="I24" s="13"/>
      <c r="J24" s="13"/>
      <c r="K24" s="13"/>
      <c r="L24" s="13"/>
      <c r="M24" s="15"/>
      <c r="N24" s="15"/>
      <c r="O24" s="14">
        <f t="shared" si="21"/>
        <v>0</v>
      </c>
      <c r="P24" s="14">
        <f t="shared" si="3"/>
        <v>0</v>
      </c>
      <c r="Q24" s="13"/>
      <c r="R24" s="13"/>
      <c r="S24" s="13"/>
      <c r="T24" s="15"/>
      <c r="U24" s="15"/>
      <c r="V24" s="14">
        <f t="shared" si="24"/>
        <v>0</v>
      </c>
      <c r="W24" s="14">
        <f t="shared" si="5"/>
        <v>0</v>
      </c>
      <c r="X24" s="13"/>
      <c r="Y24" s="15"/>
      <c r="Z24" s="15"/>
      <c r="AA24" s="15"/>
      <c r="AB24" s="15"/>
      <c r="AC24" s="14">
        <f t="shared" si="22"/>
        <v>0</v>
      </c>
      <c r="AD24" s="14">
        <f t="shared" si="7"/>
        <v>0</v>
      </c>
      <c r="AE24" s="17">
        <f t="shared" ref="AE24:AF24" si="33">G24+O24+V24+AC24</f>
        <v>0</v>
      </c>
      <c r="AF24" s="17">
        <f t="shared" si="33"/>
        <v>0</v>
      </c>
      <c r="AG24" s="15"/>
      <c r="AH24" s="15"/>
    </row>
    <row r="25" spans="1:34" ht="36" customHeight="1" x14ac:dyDescent="0.3">
      <c r="A25" s="9" t="s">
        <v>50</v>
      </c>
      <c r="B25" s="13"/>
      <c r="C25" s="13"/>
      <c r="D25" s="15"/>
      <c r="E25" s="15"/>
      <c r="F25" s="15"/>
      <c r="G25" s="14">
        <f t="shared" si="20"/>
        <v>0</v>
      </c>
      <c r="H25" s="14">
        <f t="shared" si="1"/>
        <v>0</v>
      </c>
      <c r="I25" s="13"/>
      <c r="J25" s="13"/>
      <c r="K25" s="15"/>
      <c r="L25" s="15"/>
      <c r="M25" s="15"/>
      <c r="N25" s="15"/>
      <c r="O25" s="14">
        <f t="shared" si="21"/>
        <v>0</v>
      </c>
      <c r="P25" s="14">
        <f t="shared" si="3"/>
        <v>0</v>
      </c>
      <c r="Q25" s="13"/>
      <c r="R25" s="13"/>
      <c r="S25" s="15"/>
      <c r="T25" s="15"/>
      <c r="U25" s="15"/>
      <c r="V25" s="14">
        <f t="shared" si="24"/>
        <v>0</v>
      </c>
      <c r="W25" s="14">
        <f t="shared" si="5"/>
        <v>0</v>
      </c>
      <c r="X25" s="13"/>
      <c r="Y25" s="13"/>
      <c r="Z25" s="13"/>
      <c r="AA25" s="15"/>
      <c r="AB25" s="15"/>
      <c r="AC25" s="14">
        <f t="shared" si="22"/>
        <v>0</v>
      </c>
      <c r="AD25" s="14">
        <f t="shared" si="7"/>
        <v>0</v>
      </c>
      <c r="AE25" s="17">
        <f t="shared" ref="AE25:AF25" si="34">G25+O25+V25+AC25</f>
        <v>0</v>
      </c>
      <c r="AF25" s="17">
        <f t="shared" si="34"/>
        <v>0</v>
      </c>
      <c r="AG25" s="15"/>
      <c r="AH25" s="15"/>
    </row>
    <row r="26" spans="1:34" ht="36" customHeight="1" x14ac:dyDescent="0.3">
      <c r="A26" s="9" t="s">
        <v>51</v>
      </c>
      <c r="B26" s="10"/>
      <c r="C26" s="15"/>
      <c r="D26" s="15"/>
      <c r="E26" s="15"/>
      <c r="F26" s="15"/>
      <c r="G26" s="14">
        <f t="shared" si="20"/>
        <v>0</v>
      </c>
      <c r="H26" s="14">
        <f t="shared" si="1"/>
        <v>0</v>
      </c>
      <c r="I26" s="10"/>
      <c r="J26" s="13"/>
      <c r="K26" s="15"/>
      <c r="L26" s="15"/>
      <c r="M26" s="15"/>
      <c r="N26" s="15"/>
      <c r="O26" s="14">
        <f t="shared" si="21"/>
        <v>0</v>
      </c>
      <c r="P26" s="14">
        <f t="shared" si="3"/>
        <v>0</v>
      </c>
      <c r="Q26" s="10"/>
      <c r="R26" s="15"/>
      <c r="S26" s="15"/>
      <c r="T26" s="15"/>
      <c r="U26" s="15"/>
      <c r="V26" s="14">
        <f t="shared" si="24"/>
        <v>0</v>
      </c>
      <c r="W26" s="14">
        <f t="shared" si="5"/>
        <v>0</v>
      </c>
      <c r="X26" s="10"/>
      <c r="Y26" s="15"/>
      <c r="Z26" s="15"/>
      <c r="AA26" s="15"/>
      <c r="AB26" s="15"/>
      <c r="AC26" s="14">
        <f t="shared" si="22"/>
        <v>0</v>
      </c>
      <c r="AD26" s="14">
        <f t="shared" si="7"/>
        <v>0</v>
      </c>
      <c r="AE26" s="17">
        <f t="shared" ref="AE26:AF26" si="35">G26+O26+V26+AC26</f>
        <v>0</v>
      </c>
      <c r="AF26" s="17">
        <f t="shared" si="35"/>
        <v>0</v>
      </c>
      <c r="AG26" s="17">
        <f t="shared" ref="AG26:AH26" si="36">AE26</f>
        <v>0</v>
      </c>
      <c r="AH26" s="17">
        <f t="shared" si="36"/>
        <v>0</v>
      </c>
    </row>
    <row r="27" spans="1:34" ht="27" customHeight="1" x14ac:dyDescent="0.3">
      <c r="A27" s="9" t="s">
        <v>52</v>
      </c>
      <c r="B27" s="15"/>
      <c r="C27" s="15"/>
      <c r="D27" s="15"/>
      <c r="E27" s="15"/>
      <c r="F27" s="15"/>
      <c r="G27" s="17">
        <f t="shared" ref="G27:H27" si="37">SUM(G8:G26)</f>
        <v>0</v>
      </c>
      <c r="H27" s="17">
        <f t="shared" si="37"/>
        <v>0</v>
      </c>
      <c r="I27" s="17"/>
      <c r="J27" s="17"/>
      <c r="K27" s="17"/>
      <c r="L27" s="17"/>
      <c r="M27" s="17"/>
      <c r="N27" s="17"/>
      <c r="O27" s="17">
        <f t="shared" ref="O27:P27" si="38">SUM(O8:O26)</f>
        <v>1</v>
      </c>
      <c r="P27" s="17">
        <f t="shared" si="38"/>
        <v>1</v>
      </c>
      <c r="Q27" s="17"/>
      <c r="R27" s="17"/>
      <c r="S27" s="17"/>
      <c r="T27" s="17"/>
      <c r="U27" s="17"/>
      <c r="V27" s="17">
        <f t="shared" ref="V27:W27" si="39">SUM(V8:V26)</f>
        <v>2</v>
      </c>
      <c r="W27" s="17">
        <f t="shared" si="39"/>
        <v>2</v>
      </c>
      <c r="X27" s="17"/>
      <c r="Y27" s="17"/>
      <c r="Z27" s="17"/>
      <c r="AA27" s="17"/>
      <c r="AB27" s="17"/>
      <c r="AC27" s="17">
        <f t="shared" ref="AC27:AH27" si="40">SUM(AC8:AC26)</f>
        <v>3</v>
      </c>
      <c r="AD27" s="17">
        <f t="shared" si="40"/>
        <v>4</v>
      </c>
      <c r="AE27" s="17">
        <f t="shared" si="40"/>
        <v>6</v>
      </c>
      <c r="AF27" s="17">
        <f t="shared" si="40"/>
        <v>7</v>
      </c>
      <c r="AG27" s="17">
        <f t="shared" si="40"/>
        <v>6</v>
      </c>
      <c r="AH27" s="17">
        <f t="shared" si="40"/>
        <v>7</v>
      </c>
    </row>
    <row r="28" spans="1:34" ht="15.75" customHeight="1" x14ac:dyDescent="0.25"/>
    <row r="29" spans="1:34" ht="15.75" customHeight="1" x14ac:dyDescent="0.25"/>
    <row r="30" spans="1:34" ht="15.75" customHeight="1" x14ac:dyDescent="0.25"/>
    <row r="31" spans="1:34" ht="15.75" customHeight="1" x14ac:dyDescent="0.25"/>
    <row r="32" spans="1:34" ht="22.5" customHeight="1" x14ac:dyDescent="0.3">
      <c r="A32" s="176" t="s">
        <v>53</v>
      </c>
      <c r="B32" s="175"/>
      <c r="C32" s="175"/>
      <c r="D32" s="175"/>
      <c r="E32" s="175"/>
      <c r="F32" s="175"/>
      <c r="AE32" s="29" t="s">
        <v>54</v>
      </c>
      <c r="AF32" s="29"/>
      <c r="AG32" s="29"/>
      <c r="AH32" s="29"/>
    </row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5">
    <mergeCell ref="AD1:AH1"/>
    <mergeCell ref="AD2:AH2"/>
    <mergeCell ref="AD3:AH3"/>
    <mergeCell ref="C5:AD5"/>
    <mergeCell ref="A32:F32"/>
  </mergeCells>
  <pageMargins left="0.25" right="0.25" top="0.75" bottom="0.75" header="0" footer="0"/>
  <pageSetup paperSize="9" scale="4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U1000"/>
  <sheetViews>
    <sheetView showGridLines="0" zoomScaleNormal="100" workbookViewId="0">
      <pane xSplit="1" ySplit="7" topLeftCell="L22" activePane="bottomRight" state="frozen"/>
      <selection pane="topRight" activeCell="B1" sqref="B1"/>
      <selection pane="bottomLeft" activeCell="A8" sqref="A8"/>
      <selection pane="bottomRight" activeCell="AO3" sqref="AO3:AT3"/>
    </sheetView>
  </sheetViews>
  <sheetFormatPr defaultColWidth="14.42578125" defaultRowHeight="15" customHeight="1" x14ac:dyDescent="0.25"/>
  <cols>
    <col min="1" max="1" width="39.140625" customWidth="1"/>
    <col min="2" max="2" width="6.85546875" customWidth="1"/>
    <col min="3" max="6" width="5.7109375" customWidth="1"/>
    <col min="7" max="8" width="6" customWidth="1"/>
    <col min="9" max="9" width="6.5703125" customWidth="1"/>
    <col min="10" max="15" width="5.85546875" customWidth="1"/>
    <col min="16" max="17" width="6" customWidth="1"/>
    <col min="18" max="23" width="5.5703125" customWidth="1"/>
    <col min="24" max="25" width="6" customWidth="1"/>
    <col min="26" max="32" width="5.42578125" customWidth="1"/>
    <col min="33" max="34" width="6" customWidth="1"/>
    <col min="35" max="40" width="5.7109375" customWidth="1"/>
    <col min="41" max="43" width="6" customWidth="1"/>
    <col min="44" max="44" width="8.5703125" customWidth="1"/>
    <col min="45" max="45" width="8" customWidth="1"/>
    <col min="46" max="46" width="9.28515625" customWidth="1"/>
  </cols>
  <sheetData>
    <row r="1" spans="1:46" ht="18.75" x14ac:dyDescent="0.3">
      <c r="AO1" s="177" t="s">
        <v>55</v>
      </c>
      <c r="AP1" s="175"/>
      <c r="AQ1" s="175"/>
      <c r="AR1" s="175"/>
      <c r="AS1" s="175"/>
      <c r="AT1" s="175"/>
    </row>
    <row r="2" spans="1:46" ht="18.75" x14ac:dyDescent="0.3">
      <c r="AO2" s="177" t="s">
        <v>1</v>
      </c>
      <c r="AP2" s="175"/>
      <c r="AQ2" s="175"/>
      <c r="AR2" s="175"/>
      <c r="AS2" s="175"/>
      <c r="AT2" s="175"/>
    </row>
    <row r="3" spans="1:46" ht="18.75" x14ac:dyDescent="0.3">
      <c r="AO3" s="177" t="s">
        <v>221</v>
      </c>
      <c r="AP3" s="175"/>
      <c r="AQ3" s="175"/>
      <c r="AR3" s="175"/>
      <c r="AS3" s="175"/>
      <c r="AT3" s="175"/>
    </row>
    <row r="4" spans="1:46" ht="21.75" customHeight="1" x14ac:dyDescent="0.3">
      <c r="A4" s="32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</row>
    <row r="5" spans="1:46" ht="21.75" customHeight="1" x14ac:dyDescent="0.3">
      <c r="A5" s="32"/>
      <c r="B5" s="178" t="s">
        <v>2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5"/>
      <c r="U5" s="175"/>
      <c r="V5" s="175"/>
      <c r="W5" s="175"/>
      <c r="X5" s="175"/>
      <c r="Y5" s="175"/>
      <c r="Z5" s="175"/>
      <c r="AA5" s="175"/>
      <c r="AB5" s="175"/>
      <c r="AC5" s="175"/>
      <c r="AD5" s="175"/>
      <c r="AE5" s="175"/>
      <c r="AF5" s="175"/>
      <c r="AG5" s="175"/>
      <c r="AH5" s="175"/>
      <c r="AI5" s="175"/>
      <c r="AJ5" s="175"/>
      <c r="AK5" s="175"/>
      <c r="AL5" s="175"/>
      <c r="AM5" s="175"/>
      <c r="AN5" s="175"/>
      <c r="AO5" s="175"/>
      <c r="AP5" s="175"/>
      <c r="AQ5" s="175"/>
      <c r="AR5" s="175"/>
      <c r="AS5" s="175"/>
      <c r="AT5" s="175"/>
    </row>
    <row r="6" spans="1:46" ht="21.75" customHeight="1" x14ac:dyDescent="0.25">
      <c r="A6" s="34"/>
    </row>
    <row r="7" spans="1:46" ht="144.75" customHeight="1" x14ac:dyDescent="0.3">
      <c r="A7" s="35" t="s">
        <v>59</v>
      </c>
      <c r="B7" s="36" t="s">
        <v>60</v>
      </c>
      <c r="C7" s="36" t="s">
        <v>61</v>
      </c>
      <c r="D7" s="36" t="s">
        <v>62</v>
      </c>
      <c r="E7" s="36" t="s">
        <v>63</v>
      </c>
      <c r="F7" s="36" t="s">
        <v>64</v>
      </c>
      <c r="G7" s="37" t="s">
        <v>9</v>
      </c>
      <c r="H7" s="37" t="s">
        <v>10</v>
      </c>
      <c r="I7" s="36" t="s">
        <v>65</v>
      </c>
      <c r="J7" s="36" t="s">
        <v>66</v>
      </c>
      <c r="K7" s="36" t="s">
        <v>67</v>
      </c>
      <c r="L7" s="36" t="s">
        <v>68</v>
      </c>
      <c r="M7" s="36" t="s">
        <v>69</v>
      </c>
      <c r="N7" s="36" t="s">
        <v>70</v>
      </c>
      <c r="O7" s="36" t="s">
        <v>71</v>
      </c>
      <c r="P7" s="37" t="s">
        <v>9</v>
      </c>
      <c r="Q7" s="37" t="s">
        <v>10</v>
      </c>
      <c r="R7" s="36" t="s">
        <v>72</v>
      </c>
      <c r="S7" s="36" t="s">
        <v>73</v>
      </c>
      <c r="T7" s="36" t="s">
        <v>74</v>
      </c>
      <c r="U7" s="36" t="s">
        <v>75</v>
      </c>
      <c r="V7" s="36" t="s">
        <v>76</v>
      </c>
      <c r="W7" s="36" t="s">
        <v>77</v>
      </c>
      <c r="X7" s="37" t="s">
        <v>9</v>
      </c>
      <c r="Y7" s="37" t="s">
        <v>10</v>
      </c>
      <c r="Z7" s="36" t="s">
        <v>78</v>
      </c>
      <c r="AA7" s="36" t="s">
        <v>79</v>
      </c>
      <c r="AB7" s="36" t="s">
        <v>80</v>
      </c>
      <c r="AC7" s="36" t="s">
        <v>81</v>
      </c>
      <c r="AD7" s="36" t="s">
        <v>82</v>
      </c>
      <c r="AE7" s="36" t="s">
        <v>83</v>
      </c>
      <c r="AF7" s="36" t="s">
        <v>84</v>
      </c>
      <c r="AG7" s="37" t="s">
        <v>9</v>
      </c>
      <c r="AH7" s="37" t="s">
        <v>10</v>
      </c>
      <c r="AI7" s="36" t="s">
        <v>85</v>
      </c>
      <c r="AJ7" s="36" t="s">
        <v>86</v>
      </c>
      <c r="AK7" s="36" t="s">
        <v>87</v>
      </c>
      <c r="AL7" s="36" t="s">
        <v>88</v>
      </c>
      <c r="AM7" s="36" t="s">
        <v>89</v>
      </c>
      <c r="AN7" s="38" t="s">
        <v>90</v>
      </c>
      <c r="AO7" s="37" t="s">
        <v>9</v>
      </c>
      <c r="AP7" s="37" t="s">
        <v>10</v>
      </c>
      <c r="AQ7" s="37" t="s">
        <v>91</v>
      </c>
      <c r="AR7" s="37" t="s">
        <v>92</v>
      </c>
      <c r="AS7" s="36" t="s">
        <v>93</v>
      </c>
      <c r="AT7" s="36" t="s">
        <v>94</v>
      </c>
    </row>
    <row r="8" spans="1:46" ht="39.75" customHeight="1" x14ac:dyDescent="0.3">
      <c r="A8" s="9" t="s">
        <v>33</v>
      </c>
      <c r="B8" s="39">
        <v>28</v>
      </c>
      <c r="C8" s="39">
        <v>35</v>
      </c>
      <c r="D8" s="39">
        <v>32</v>
      </c>
      <c r="E8" s="39">
        <v>33</v>
      </c>
      <c r="F8" s="39">
        <v>31</v>
      </c>
      <c r="G8" s="40">
        <f t="shared" ref="G8:G19" si="0">COUNT(B8:F8)</f>
        <v>5</v>
      </c>
      <c r="H8" s="40">
        <f t="shared" ref="H8:H21" si="1">SUM(B8:F8)</f>
        <v>159</v>
      </c>
      <c r="I8" s="39">
        <v>20</v>
      </c>
      <c r="J8" s="39">
        <v>25</v>
      </c>
      <c r="K8" s="39">
        <v>26</v>
      </c>
      <c r="L8" s="41"/>
      <c r="M8" s="42"/>
      <c r="N8" s="42"/>
      <c r="O8" s="39">
        <v>29</v>
      </c>
      <c r="P8" s="40">
        <f t="shared" ref="P8:P19" si="2">COUNT(I8:O8)</f>
        <v>4</v>
      </c>
      <c r="Q8" s="40">
        <f t="shared" ref="Q8:Q21" si="3">SUM(I8:O8)</f>
        <v>100</v>
      </c>
      <c r="R8" s="39">
        <v>35</v>
      </c>
      <c r="S8" s="39">
        <v>35</v>
      </c>
      <c r="T8" s="39">
        <v>38</v>
      </c>
      <c r="U8" s="41"/>
      <c r="V8" s="42"/>
      <c r="W8" s="39">
        <v>20</v>
      </c>
      <c r="X8" s="40">
        <f t="shared" ref="X8:X21" si="4">COUNT(R8:W8)</f>
        <v>4</v>
      </c>
      <c r="Y8" s="40">
        <f t="shared" ref="Y8:Y21" si="5">SUM(R8:W8)</f>
        <v>128</v>
      </c>
      <c r="Z8" s="39">
        <v>37</v>
      </c>
      <c r="AA8" s="39">
        <v>34</v>
      </c>
      <c r="AB8" s="39">
        <v>28</v>
      </c>
      <c r="AC8" s="42"/>
      <c r="AD8" s="42"/>
      <c r="AE8" s="42"/>
      <c r="AF8" s="39">
        <v>30</v>
      </c>
      <c r="AG8" s="40">
        <f t="shared" ref="AG8:AG21" si="6">COUNT(Z8:AF8)</f>
        <v>4</v>
      </c>
      <c r="AH8" s="40">
        <f t="shared" ref="AH8:AH21" si="7">SUM(Z8:AF8)</f>
        <v>129</v>
      </c>
      <c r="AI8" s="39">
        <v>24</v>
      </c>
      <c r="AJ8" s="39">
        <v>30</v>
      </c>
      <c r="AK8" s="39">
        <v>31</v>
      </c>
      <c r="AL8" s="39">
        <v>34</v>
      </c>
      <c r="AM8" s="41"/>
      <c r="AN8" s="39">
        <v>23</v>
      </c>
      <c r="AO8" s="40">
        <f t="shared" ref="AO8:AO19" si="8">COUNT(AI8:AN8)</f>
        <v>5</v>
      </c>
      <c r="AP8" s="40">
        <f t="shared" ref="AP8:AP19" si="9">SUM(AI8:AN8)</f>
        <v>142</v>
      </c>
      <c r="AQ8" s="43">
        <f t="shared" ref="AQ8:AQ26" si="10">AO8+AG8+X8+P8+G8</f>
        <v>22</v>
      </c>
      <c r="AR8" s="44">
        <f t="shared" ref="AR8:AR26" si="11">AP8+AH8+Y8+H8+Q8</f>
        <v>658</v>
      </c>
      <c r="AS8" s="45">
        <f t="shared" ref="AS8:AT8" si="12">SUM(AQ8:AQ10)</f>
        <v>32</v>
      </c>
      <c r="AT8" s="45">
        <f t="shared" si="12"/>
        <v>845</v>
      </c>
    </row>
    <row r="9" spans="1:46" ht="35.25" customHeight="1" x14ac:dyDescent="0.3">
      <c r="A9" s="9" t="s">
        <v>34</v>
      </c>
      <c r="B9" s="46">
        <v>13</v>
      </c>
      <c r="C9" s="47"/>
      <c r="D9" s="47"/>
      <c r="E9" s="47"/>
      <c r="F9" s="47"/>
      <c r="G9" s="48">
        <f t="shared" si="0"/>
        <v>1</v>
      </c>
      <c r="H9" s="48">
        <f t="shared" si="1"/>
        <v>13</v>
      </c>
      <c r="I9" s="46">
        <v>22</v>
      </c>
      <c r="J9" s="47"/>
      <c r="K9" s="47"/>
      <c r="L9" s="47"/>
      <c r="M9" s="47"/>
      <c r="N9" s="47"/>
      <c r="O9" s="47"/>
      <c r="P9" s="48">
        <f t="shared" si="2"/>
        <v>1</v>
      </c>
      <c r="Q9" s="48">
        <f t="shared" si="3"/>
        <v>22</v>
      </c>
      <c r="R9" s="46">
        <v>25</v>
      </c>
      <c r="S9" s="47"/>
      <c r="T9" s="47"/>
      <c r="U9" s="47"/>
      <c r="V9" s="47"/>
      <c r="W9" s="47"/>
      <c r="X9" s="48">
        <f t="shared" si="4"/>
        <v>1</v>
      </c>
      <c r="Y9" s="48">
        <f t="shared" si="5"/>
        <v>25</v>
      </c>
      <c r="Z9" s="46">
        <v>22</v>
      </c>
      <c r="AA9" s="47"/>
      <c r="AB9" s="47"/>
      <c r="AC9" s="47"/>
      <c r="AD9" s="47"/>
      <c r="AE9" s="47"/>
      <c r="AF9" s="47"/>
      <c r="AG9" s="48">
        <f t="shared" si="6"/>
        <v>1</v>
      </c>
      <c r="AH9" s="48">
        <f t="shared" si="7"/>
        <v>22</v>
      </c>
      <c r="AI9" s="46">
        <v>21</v>
      </c>
      <c r="AJ9" s="47"/>
      <c r="AK9" s="47"/>
      <c r="AL9" s="47"/>
      <c r="AM9" s="47"/>
      <c r="AN9" s="49"/>
      <c r="AO9" s="48">
        <f t="shared" si="8"/>
        <v>1</v>
      </c>
      <c r="AP9" s="48">
        <f t="shared" si="9"/>
        <v>21</v>
      </c>
      <c r="AQ9" s="17">
        <f t="shared" si="10"/>
        <v>5</v>
      </c>
      <c r="AR9" s="50">
        <f t="shared" si="11"/>
        <v>103</v>
      </c>
      <c r="AS9" s="51"/>
      <c r="AT9" s="51"/>
    </row>
    <row r="10" spans="1:46" ht="35.25" customHeight="1" x14ac:dyDescent="0.3">
      <c r="A10" s="9" t="s">
        <v>35</v>
      </c>
      <c r="B10" s="46">
        <v>15</v>
      </c>
      <c r="C10" s="47"/>
      <c r="D10" s="47"/>
      <c r="E10" s="47"/>
      <c r="F10" s="47"/>
      <c r="G10" s="48">
        <f t="shared" si="0"/>
        <v>1</v>
      </c>
      <c r="H10" s="48">
        <f t="shared" si="1"/>
        <v>15</v>
      </c>
      <c r="I10" s="46">
        <v>18</v>
      </c>
      <c r="J10" s="47"/>
      <c r="K10" s="47"/>
      <c r="L10" s="47"/>
      <c r="M10" s="47"/>
      <c r="N10" s="47"/>
      <c r="O10" s="47"/>
      <c r="P10" s="48">
        <f t="shared" si="2"/>
        <v>1</v>
      </c>
      <c r="Q10" s="48">
        <f t="shared" si="3"/>
        <v>18</v>
      </c>
      <c r="R10" s="46">
        <v>14</v>
      </c>
      <c r="S10" s="47"/>
      <c r="T10" s="47"/>
      <c r="U10" s="47"/>
      <c r="V10" s="47"/>
      <c r="W10" s="47"/>
      <c r="X10" s="48">
        <f t="shared" si="4"/>
        <v>1</v>
      </c>
      <c r="Y10" s="48">
        <f t="shared" si="5"/>
        <v>14</v>
      </c>
      <c r="Z10" s="46">
        <v>19</v>
      </c>
      <c r="AA10" s="47"/>
      <c r="AB10" s="47"/>
      <c r="AC10" s="47"/>
      <c r="AD10" s="47"/>
      <c r="AE10" s="47"/>
      <c r="AF10" s="47"/>
      <c r="AG10" s="48">
        <f t="shared" si="6"/>
        <v>1</v>
      </c>
      <c r="AH10" s="48">
        <f t="shared" si="7"/>
        <v>19</v>
      </c>
      <c r="AI10" s="46">
        <v>18</v>
      </c>
      <c r="AJ10" s="47"/>
      <c r="AK10" s="47"/>
      <c r="AL10" s="47"/>
      <c r="AM10" s="47"/>
      <c r="AN10" s="49"/>
      <c r="AO10" s="48">
        <f t="shared" si="8"/>
        <v>1</v>
      </c>
      <c r="AP10" s="48">
        <f t="shared" si="9"/>
        <v>18</v>
      </c>
      <c r="AQ10" s="17">
        <f t="shared" si="10"/>
        <v>5</v>
      </c>
      <c r="AR10" s="50">
        <f t="shared" si="11"/>
        <v>84</v>
      </c>
      <c r="AS10" s="51"/>
      <c r="AT10" s="51"/>
    </row>
    <row r="11" spans="1:46" ht="35.25" customHeight="1" x14ac:dyDescent="0.3">
      <c r="A11" s="9" t="s">
        <v>36</v>
      </c>
      <c r="B11" s="52">
        <v>22</v>
      </c>
      <c r="C11" s="52">
        <v>25</v>
      </c>
      <c r="D11" s="47"/>
      <c r="E11" s="47"/>
      <c r="F11" s="47"/>
      <c r="G11" s="48">
        <f t="shared" si="0"/>
        <v>2</v>
      </c>
      <c r="H11" s="48">
        <f t="shared" si="1"/>
        <v>47</v>
      </c>
      <c r="I11" s="52">
        <v>23</v>
      </c>
      <c r="J11" s="52">
        <v>18</v>
      </c>
      <c r="K11" s="52">
        <v>22</v>
      </c>
      <c r="L11" s="47"/>
      <c r="M11" s="47"/>
      <c r="N11" s="47"/>
      <c r="O11" s="47"/>
      <c r="P11" s="48">
        <f t="shared" si="2"/>
        <v>3</v>
      </c>
      <c r="Q11" s="48">
        <f t="shared" si="3"/>
        <v>63</v>
      </c>
      <c r="R11" s="52">
        <v>24</v>
      </c>
      <c r="S11" s="52">
        <v>35</v>
      </c>
      <c r="T11" s="47"/>
      <c r="U11" s="47"/>
      <c r="V11" s="47"/>
      <c r="W11" s="47"/>
      <c r="X11" s="48">
        <f t="shared" si="4"/>
        <v>2</v>
      </c>
      <c r="Y11" s="48">
        <f t="shared" si="5"/>
        <v>59</v>
      </c>
      <c r="Z11" s="52">
        <v>25</v>
      </c>
      <c r="AA11" s="52">
        <v>33</v>
      </c>
      <c r="AB11" s="53">
        <v>25</v>
      </c>
      <c r="AC11" s="47"/>
      <c r="AD11" s="47"/>
      <c r="AE11" s="47"/>
      <c r="AF11" s="47"/>
      <c r="AG11" s="48">
        <f t="shared" si="6"/>
        <v>3</v>
      </c>
      <c r="AH11" s="48">
        <f t="shared" si="7"/>
        <v>83</v>
      </c>
      <c r="AI11" s="52">
        <v>33</v>
      </c>
      <c r="AJ11" s="52">
        <v>36</v>
      </c>
      <c r="AK11" s="47"/>
      <c r="AL11" s="47"/>
      <c r="AM11" s="47"/>
      <c r="AN11" s="49"/>
      <c r="AO11" s="48">
        <f t="shared" si="8"/>
        <v>2</v>
      </c>
      <c r="AP11" s="48">
        <f t="shared" si="9"/>
        <v>69</v>
      </c>
      <c r="AQ11" s="17">
        <f t="shared" si="10"/>
        <v>12</v>
      </c>
      <c r="AR11" s="50">
        <f t="shared" si="11"/>
        <v>321</v>
      </c>
      <c r="AS11" s="54">
        <f t="shared" ref="AS11:AT11" si="13">AQ11</f>
        <v>12</v>
      </c>
      <c r="AT11" s="54">
        <f t="shared" si="13"/>
        <v>321</v>
      </c>
    </row>
    <row r="12" spans="1:46" ht="39" customHeight="1" x14ac:dyDescent="0.3">
      <c r="A12" s="9" t="s">
        <v>37</v>
      </c>
      <c r="B12" s="46">
        <v>31</v>
      </c>
      <c r="C12" s="46">
        <v>28</v>
      </c>
      <c r="D12" s="46">
        <v>29</v>
      </c>
      <c r="E12" s="46">
        <v>31</v>
      </c>
      <c r="F12" s="47"/>
      <c r="G12" s="48">
        <f t="shared" si="0"/>
        <v>4</v>
      </c>
      <c r="H12" s="48">
        <f t="shared" si="1"/>
        <v>119</v>
      </c>
      <c r="I12" s="46">
        <v>34</v>
      </c>
      <c r="J12" s="46">
        <v>29</v>
      </c>
      <c r="K12" s="46">
        <v>34</v>
      </c>
      <c r="L12" s="46">
        <v>30</v>
      </c>
      <c r="M12" s="49"/>
      <c r="N12" s="47"/>
      <c r="O12" s="47"/>
      <c r="P12" s="48">
        <f t="shared" si="2"/>
        <v>4</v>
      </c>
      <c r="Q12" s="48">
        <f t="shared" si="3"/>
        <v>127</v>
      </c>
      <c r="R12" s="46">
        <v>32</v>
      </c>
      <c r="S12" s="46">
        <v>36</v>
      </c>
      <c r="T12" s="46">
        <v>33</v>
      </c>
      <c r="U12" s="46">
        <v>35</v>
      </c>
      <c r="V12" s="49"/>
      <c r="W12" s="47"/>
      <c r="X12" s="48">
        <f t="shared" si="4"/>
        <v>4</v>
      </c>
      <c r="Y12" s="48">
        <f t="shared" si="5"/>
        <v>136</v>
      </c>
      <c r="Z12" s="46">
        <v>31</v>
      </c>
      <c r="AA12" s="46">
        <v>30</v>
      </c>
      <c r="AB12" s="46">
        <v>35</v>
      </c>
      <c r="AC12" s="46">
        <v>31</v>
      </c>
      <c r="AD12" s="46">
        <v>35</v>
      </c>
      <c r="AE12" s="49"/>
      <c r="AF12" s="47"/>
      <c r="AG12" s="48">
        <f t="shared" si="6"/>
        <v>5</v>
      </c>
      <c r="AH12" s="48">
        <f t="shared" si="7"/>
        <v>162</v>
      </c>
      <c r="AI12" s="46">
        <v>30</v>
      </c>
      <c r="AJ12" s="46">
        <v>29</v>
      </c>
      <c r="AK12" s="46">
        <v>30</v>
      </c>
      <c r="AL12" s="46">
        <v>30</v>
      </c>
      <c r="AM12" s="55">
        <v>24</v>
      </c>
      <c r="AN12" s="49"/>
      <c r="AO12" s="48">
        <f t="shared" si="8"/>
        <v>5</v>
      </c>
      <c r="AP12" s="48">
        <f t="shared" si="9"/>
        <v>143</v>
      </c>
      <c r="AQ12" s="17">
        <f t="shared" si="10"/>
        <v>22</v>
      </c>
      <c r="AR12" s="50">
        <f t="shared" si="11"/>
        <v>687</v>
      </c>
      <c r="AS12" s="54">
        <f t="shared" ref="AS12:AT12" si="14">SUM(AQ12:AQ13)</f>
        <v>27</v>
      </c>
      <c r="AT12" s="54">
        <f t="shared" si="14"/>
        <v>811</v>
      </c>
    </row>
    <row r="13" spans="1:46" ht="35.25" customHeight="1" x14ac:dyDescent="0.3">
      <c r="A13" s="9" t="s">
        <v>38</v>
      </c>
      <c r="B13" s="46">
        <v>22</v>
      </c>
      <c r="C13" s="47"/>
      <c r="D13" s="47"/>
      <c r="E13" s="47"/>
      <c r="F13" s="47"/>
      <c r="G13" s="48">
        <f t="shared" si="0"/>
        <v>1</v>
      </c>
      <c r="H13" s="48">
        <f t="shared" si="1"/>
        <v>22</v>
      </c>
      <c r="I13" s="46">
        <v>15</v>
      </c>
      <c r="J13" s="47"/>
      <c r="K13" s="47"/>
      <c r="L13" s="47"/>
      <c r="M13" s="47"/>
      <c r="N13" s="47"/>
      <c r="O13" s="47"/>
      <c r="P13" s="48">
        <f t="shared" si="2"/>
        <v>1</v>
      </c>
      <c r="Q13" s="48">
        <f t="shared" si="3"/>
        <v>15</v>
      </c>
      <c r="R13" s="46">
        <v>27</v>
      </c>
      <c r="S13" s="47"/>
      <c r="T13" s="47"/>
      <c r="U13" s="47"/>
      <c r="V13" s="47"/>
      <c r="W13" s="47"/>
      <c r="X13" s="48">
        <f t="shared" si="4"/>
        <v>1</v>
      </c>
      <c r="Y13" s="48">
        <f t="shared" si="5"/>
        <v>27</v>
      </c>
      <c r="Z13" s="46">
        <v>33</v>
      </c>
      <c r="AA13" s="47"/>
      <c r="AB13" s="47"/>
      <c r="AC13" s="47"/>
      <c r="AD13" s="47"/>
      <c r="AE13" s="47"/>
      <c r="AF13" s="47"/>
      <c r="AG13" s="48">
        <f t="shared" si="6"/>
        <v>1</v>
      </c>
      <c r="AH13" s="48">
        <f t="shared" si="7"/>
        <v>33</v>
      </c>
      <c r="AI13" s="46">
        <v>27</v>
      </c>
      <c r="AJ13" s="47"/>
      <c r="AK13" s="47"/>
      <c r="AL13" s="47"/>
      <c r="AM13" s="47"/>
      <c r="AN13" s="49"/>
      <c r="AO13" s="48">
        <f t="shared" si="8"/>
        <v>1</v>
      </c>
      <c r="AP13" s="48">
        <f t="shared" si="9"/>
        <v>27</v>
      </c>
      <c r="AQ13" s="17">
        <f t="shared" si="10"/>
        <v>5</v>
      </c>
      <c r="AR13" s="56">
        <f t="shared" si="11"/>
        <v>124</v>
      </c>
      <c r="AS13" s="57"/>
      <c r="AT13" s="57"/>
    </row>
    <row r="14" spans="1:46" ht="38.25" customHeight="1" x14ac:dyDescent="0.3">
      <c r="A14" s="9" t="s">
        <v>40</v>
      </c>
      <c r="B14" s="46">
        <v>24</v>
      </c>
      <c r="C14" s="46">
        <v>21</v>
      </c>
      <c r="D14" s="49"/>
      <c r="E14" s="47"/>
      <c r="F14" s="55">
        <v>23</v>
      </c>
      <c r="G14" s="48">
        <f t="shared" si="0"/>
        <v>3</v>
      </c>
      <c r="H14" s="48">
        <f t="shared" si="1"/>
        <v>68</v>
      </c>
      <c r="I14" s="46">
        <v>31</v>
      </c>
      <c r="J14" s="46">
        <v>27</v>
      </c>
      <c r="K14" s="47"/>
      <c r="L14" s="47"/>
      <c r="M14" s="47"/>
      <c r="N14" s="47"/>
      <c r="O14" s="46">
        <v>26</v>
      </c>
      <c r="P14" s="48">
        <f t="shared" si="2"/>
        <v>3</v>
      </c>
      <c r="Q14" s="48">
        <f t="shared" si="3"/>
        <v>84</v>
      </c>
      <c r="R14" s="46">
        <v>22</v>
      </c>
      <c r="S14" s="46">
        <v>20</v>
      </c>
      <c r="T14" s="46">
        <v>24</v>
      </c>
      <c r="U14" s="47"/>
      <c r="V14" s="47"/>
      <c r="W14" s="47"/>
      <c r="X14" s="48">
        <f t="shared" si="4"/>
        <v>3</v>
      </c>
      <c r="Y14" s="48">
        <f t="shared" si="5"/>
        <v>66</v>
      </c>
      <c r="Z14" s="46">
        <v>30</v>
      </c>
      <c r="AA14" s="46">
        <v>29</v>
      </c>
      <c r="AB14" s="49"/>
      <c r="AC14" s="47"/>
      <c r="AD14" s="47"/>
      <c r="AE14" s="47"/>
      <c r="AF14" s="55">
        <v>23</v>
      </c>
      <c r="AG14" s="48">
        <f t="shared" si="6"/>
        <v>3</v>
      </c>
      <c r="AH14" s="48">
        <f t="shared" si="7"/>
        <v>82</v>
      </c>
      <c r="AI14" s="46">
        <v>23</v>
      </c>
      <c r="AJ14" s="46">
        <v>29</v>
      </c>
      <c r="AK14" s="46">
        <v>24</v>
      </c>
      <c r="AL14" s="47"/>
      <c r="AM14" s="47"/>
      <c r="AN14" s="49"/>
      <c r="AO14" s="48">
        <f t="shared" si="8"/>
        <v>3</v>
      </c>
      <c r="AP14" s="48">
        <f t="shared" si="9"/>
        <v>76</v>
      </c>
      <c r="AQ14" s="17">
        <f t="shared" si="10"/>
        <v>15</v>
      </c>
      <c r="AR14" s="56">
        <f t="shared" si="11"/>
        <v>376</v>
      </c>
      <c r="AS14" s="58">
        <f t="shared" ref="AS14:AT14" si="15">SUM(AQ14:AQ17)</f>
        <v>30</v>
      </c>
      <c r="AT14" s="58">
        <f t="shared" si="15"/>
        <v>615</v>
      </c>
    </row>
    <row r="15" spans="1:46" ht="35.25" customHeight="1" x14ac:dyDescent="0.3">
      <c r="A15" s="9" t="s">
        <v>41</v>
      </c>
      <c r="B15" s="46">
        <v>28</v>
      </c>
      <c r="C15" s="47"/>
      <c r="D15" s="47"/>
      <c r="E15" s="47"/>
      <c r="F15" s="47"/>
      <c r="G15" s="48">
        <f t="shared" si="0"/>
        <v>1</v>
      </c>
      <c r="H15" s="48">
        <f t="shared" si="1"/>
        <v>28</v>
      </c>
      <c r="I15" s="46">
        <v>24</v>
      </c>
      <c r="J15" s="47"/>
      <c r="K15" s="47"/>
      <c r="L15" s="47"/>
      <c r="M15" s="47"/>
      <c r="N15" s="47"/>
      <c r="O15" s="47"/>
      <c r="P15" s="48">
        <f t="shared" si="2"/>
        <v>1</v>
      </c>
      <c r="Q15" s="48">
        <f t="shared" si="3"/>
        <v>24</v>
      </c>
      <c r="R15" s="46">
        <v>31</v>
      </c>
      <c r="S15" s="47"/>
      <c r="T15" s="47"/>
      <c r="U15" s="47"/>
      <c r="V15" s="47"/>
      <c r="W15" s="47"/>
      <c r="X15" s="48">
        <f t="shared" si="4"/>
        <v>1</v>
      </c>
      <c r="Y15" s="48">
        <f t="shared" si="5"/>
        <v>31</v>
      </c>
      <c r="Z15" s="46">
        <v>27</v>
      </c>
      <c r="AA15" s="47"/>
      <c r="AB15" s="47"/>
      <c r="AC15" s="47"/>
      <c r="AD15" s="47"/>
      <c r="AE15" s="47"/>
      <c r="AF15" s="47"/>
      <c r="AG15" s="48">
        <f t="shared" si="6"/>
        <v>1</v>
      </c>
      <c r="AH15" s="48">
        <f t="shared" si="7"/>
        <v>27</v>
      </c>
      <c r="AI15" s="46">
        <v>26</v>
      </c>
      <c r="AJ15" s="47"/>
      <c r="AK15" s="47"/>
      <c r="AL15" s="47"/>
      <c r="AM15" s="47"/>
      <c r="AN15" s="49"/>
      <c r="AO15" s="48">
        <f t="shared" si="8"/>
        <v>1</v>
      </c>
      <c r="AP15" s="48">
        <f t="shared" si="9"/>
        <v>26</v>
      </c>
      <c r="AQ15" s="17">
        <f t="shared" si="10"/>
        <v>5</v>
      </c>
      <c r="AR15" s="56">
        <f t="shared" si="11"/>
        <v>136</v>
      </c>
      <c r="AS15" s="57"/>
      <c r="AT15" s="57"/>
    </row>
    <row r="16" spans="1:46" ht="35.25" customHeight="1" x14ac:dyDescent="0.3">
      <c r="A16" s="9" t="s">
        <v>42</v>
      </c>
      <c r="B16" s="46">
        <v>13</v>
      </c>
      <c r="C16" s="47"/>
      <c r="D16" s="47"/>
      <c r="E16" s="47"/>
      <c r="F16" s="47"/>
      <c r="G16" s="48">
        <f t="shared" si="0"/>
        <v>1</v>
      </c>
      <c r="H16" s="48">
        <f t="shared" si="1"/>
        <v>13</v>
      </c>
      <c r="I16" s="46">
        <v>9</v>
      </c>
      <c r="J16" s="47"/>
      <c r="K16" s="47"/>
      <c r="L16" s="47"/>
      <c r="M16" s="47"/>
      <c r="N16" s="47"/>
      <c r="O16" s="47"/>
      <c r="P16" s="48">
        <f t="shared" si="2"/>
        <v>1</v>
      </c>
      <c r="Q16" s="48">
        <f t="shared" si="3"/>
        <v>9</v>
      </c>
      <c r="R16" s="46">
        <v>9</v>
      </c>
      <c r="S16" s="47"/>
      <c r="T16" s="47"/>
      <c r="U16" s="47"/>
      <c r="V16" s="47"/>
      <c r="W16" s="47"/>
      <c r="X16" s="48">
        <f t="shared" si="4"/>
        <v>1</v>
      </c>
      <c r="Y16" s="48">
        <f t="shared" si="5"/>
        <v>9</v>
      </c>
      <c r="Z16" s="46">
        <v>13</v>
      </c>
      <c r="AA16" s="47"/>
      <c r="AB16" s="47"/>
      <c r="AC16" s="47"/>
      <c r="AD16" s="47"/>
      <c r="AE16" s="47"/>
      <c r="AF16" s="47"/>
      <c r="AG16" s="48">
        <f t="shared" si="6"/>
        <v>1</v>
      </c>
      <c r="AH16" s="48">
        <f t="shared" si="7"/>
        <v>13</v>
      </c>
      <c r="AI16" s="46">
        <v>8</v>
      </c>
      <c r="AJ16" s="47"/>
      <c r="AK16" s="47"/>
      <c r="AL16" s="47"/>
      <c r="AM16" s="47"/>
      <c r="AN16" s="49"/>
      <c r="AO16" s="48">
        <f t="shared" si="8"/>
        <v>1</v>
      </c>
      <c r="AP16" s="48">
        <f t="shared" si="9"/>
        <v>8</v>
      </c>
      <c r="AQ16" s="17">
        <f t="shared" si="10"/>
        <v>5</v>
      </c>
      <c r="AR16" s="56">
        <f t="shared" si="11"/>
        <v>52</v>
      </c>
      <c r="AS16" s="57"/>
      <c r="AT16" s="57"/>
    </row>
    <row r="17" spans="1:47" ht="35.25" customHeight="1" x14ac:dyDescent="0.3">
      <c r="A17" s="9" t="s">
        <v>43</v>
      </c>
      <c r="B17" s="46">
        <v>8</v>
      </c>
      <c r="C17" s="47"/>
      <c r="D17" s="47"/>
      <c r="E17" s="47"/>
      <c r="F17" s="47"/>
      <c r="G17" s="48">
        <f t="shared" si="0"/>
        <v>1</v>
      </c>
      <c r="H17" s="48">
        <f t="shared" si="1"/>
        <v>8</v>
      </c>
      <c r="I17" s="46">
        <v>10</v>
      </c>
      <c r="J17" s="47"/>
      <c r="K17" s="47"/>
      <c r="L17" s="47"/>
      <c r="M17" s="47"/>
      <c r="N17" s="47"/>
      <c r="O17" s="47"/>
      <c r="P17" s="48">
        <f t="shared" si="2"/>
        <v>1</v>
      </c>
      <c r="Q17" s="48">
        <f t="shared" si="3"/>
        <v>10</v>
      </c>
      <c r="R17" s="46">
        <v>13</v>
      </c>
      <c r="S17" s="47"/>
      <c r="T17" s="47"/>
      <c r="U17" s="47"/>
      <c r="V17" s="47"/>
      <c r="W17" s="47"/>
      <c r="X17" s="48">
        <f t="shared" si="4"/>
        <v>1</v>
      </c>
      <c r="Y17" s="48">
        <f t="shared" si="5"/>
        <v>13</v>
      </c>
      <c r="Z17" s="46">
        <v>10</v>
      </c>
      <c r="AA17" s="47"/>
      <c r="AB17" s="47"/>
      <c r="AC17" s="47"/>
      <c r="AD17" s="47"/>
      <c r="AE17" s="47"/>
      <c r="AF17" s="47"/>
      <c r="AG17" s="48">
        <f t="shared" si="6"/>
        <v>1</v>
      </c>
      <c r="AH17" s="48">
        <f t="shared" si="7"/>
        <v>10</v>
      </c>
      <c r="AI17" s="46">
        <v>10</v>
      </c>
      <c r="AJ17" s="47"/>
      <c r="AK17" s="47"/>
      <c r="AL17" s="47"/>
      <c r="AM17" s="47"/>
      <c r="AN17" s="49"/>
      <c r="AO17" s="48">
        <f t="shared" si="8"/>
        <v>1</v>
      </c>
      <c r="AP17" s="48">
        <f t="shared" si="9"/>
        <v>10</v>
      </c>
      <c r="AQ17" s="17">
        <f t="shared" si="10"/>
        <v>5</v>
      </c>
      <c r="AR17" s="56">
        <f t="shared" si="11"/>
        <v>51</v>
      </c>
      <c r="AS17" s="57"/>
      <c r="AT17" s="57"/>
    </row>
    <row r="18" spans="1:47" ht="35.25" customHeight="1" x14ac:dyDescent="0.3">
      <c r="A18" s="9" t="s">
        <v>44</v>
      </c>
      <c r="B18" s="46">
        <v>26</v>
      </c>
      <c r="C18" s="46">
        <v>22</v>
      </c>
      <c r="D18" s="46">
        <v>25</v>
      </c>
      <c r="E18" s="47"/>
      <c r="F18" s="47"/>
      <c r="G18" s="48">
        <f t="shared" si="0"/>
        <v>3</v>
      </c>
      <c r="H18" s="48">
        <f t="shared" si="1"/>
        <v>73</v>
      </c>
      <c r="I18" s="46">
        <v>32</v>
      </c>
      <c r="J18" s="46">
        <v>33</v>
      </c>
      <c r="K18" s="46">
        <v>32</v>
      </c>
      <c r="L18" s="47"/>
      <c r="M18" s="47"/>
      <c r="N18" s="47"/>
      <c r="O18" s="47"/>
      <c r="P18" s="48">
        <f t="shared" si="2"/>
        <v>3</v>
      </c>
      <c r="Q18" s="48">
        <f t="shared" si="3"/>
        <v>97</v>
      </c>
      <c r="R18" s="46">
        <v>27</v>
      </c>
      <c r="S18" s="46">
        <v>26</v>
      </c>
      <c r="T18" s="46">
        <v>28</v>
      </c>
      <c r="U18" s="47"/>
      <c r="V18" s="47"/>
      <c r="W18" s="47"/>
      <c r="X18" s="48">
        <f t="shared" si="4"/>
        <v>3</v>
      </c>
      <c r="Y18" s="48">
        <f t="shared" si="5"/>
        <v>81</v>
      </c>
      <c r="Z18" s="46">
        <v>30</v>
      </c>
      <c r="AA18" s="46">
        <v>30</v>
      </c>
      <c r="AB18" s="46">
        <v>30</v>
      </c>
      <c r="AC18" s="47"/>
      <c r="AD18" s="47"/>
      <c r="AE18" s="47"/>
      <c r="AF18" s="47"/>
      <c r="AG18" s="48">
        <f t="shared" si="6"/>
        <v>3</v>
      </c>
      <c r="AH18" s="48">
        <f t="shared" si="7"/>
        <v>90</v>
      </c>
      <c r="AI18" s="46">
        <v>32</v>
      </c>
      <c r="AJ18" s="46">
        <v>30</v>
      </c>
      <c r="AK18" s="46">
        <v>30</v>
      </c>
      <c r="AL18" s="47"/>
      <c r="AM18" s="47"/>
      <c r="AN18" s="49"/>
      <c r="AO18" s="48">
        <f t="shared" si="8"/>
        <v>3</v>
      </c>
      <c r="AP18" s="48">
        <f t="shared" si="9"/>
        <v>92</v>
      </c>
      <c r="AQ18" s="17">
        <f t="shared" si="10"/>
        <v>15</v>
      </c>
      <c r="AR18" s="56">
        <f t="shared" si="11"/>
        <v>433</v>
      </c>
      <c r="AS18" s="58">
        <f t="shared" ref="AS18:AT18" si="16">AQ18+AQ20+AQ19</f>
        <v>25</v>
      </c>
      <c r="AT18" s="58">
        <f t="shared" si="16"/>
        <v>595</v>
      </c>
    </row>
    <row r="19" spans="1:47" ht="35.25" customHeight="1" x14ac:dyDescent="0.3">
      <c r="A19" s="9" t="s">
        <v>45</v>
      </c>
      <c r="B19" s="46">
        <v>11</v>
      </c>
      <c r="C19" s="47"/>
      <c r="D19" s="47"/>
      <c r="E19" s="47"/>
      <c r="F19" s="47"/>
      <c r="G19" s="48">
        <f t="shared" si="0"/>
        <v>1</v>
      </c>
      <c r="H19" s="48">
        <f t="shared" si="1"/>
        <v>11</v>
      </c>
      <c r="I19" s="46">
        <v>19</v>
      </c>
      <c r="J19" s="47"/>
      <c r="K19" s="47"/>
      <c r="L19" s="47"/>
      <c r="M19" s="47"/>
      <c r="N19" s="47"/>
      <c r="O19" s="47"/>
      <c r="P19" s="48">
        <f t="shared" si="2"/>
        <v>1</v>
      </c>
      <c r="Q19" s="48">
        <f t="shared" si="3"/>
        <v>19</v>
      </c>
      <c r="R19" s="46">
        <v>15</v>
      </c>
      <c r="S19" s="47"/>
      <c r="T19" s="47"/>
      <c r="U19" s="47"/>
      <c r="V19" s="47"/>
      <c r="W19" s="47"/>
      <c r="X19" s="48">
        <f t="shared" si="4"/>
        <v>1</v>
      </c>
      <c r="Y19" s="48">
        <f t="shared" si="5"/>
        <v>15</v>
      </c>
      <c r="Z19" s="46">
        <v>12</v>
      </c>
      <c r="AA19" s="47"/>
      <c r="AB19" s="47"/>
      <c r="AC19" s="47"/>
      <c r="AD19" s="47"/>
      <c r="AE19" s="47"/>
      <c r="AF19" s="47"/>
      <c r="AG19" s="48">
        <f t="shared" si="6"/>
        <v>1</v>
      </c>
      <c r="AH19" s="48">
        <f t="shared" si="7"/>
        <v>12</v>
      </c>
      <c r="AI19" s="46">
        <v>18</v>
      </c>
      <c r="AJ19" s="47"/>
      <c r="AK19" s="47"/>
      <c r="AL19" s="47"/>
      <c r="AM19" s="47"/>
      <c r="AN19" s="49"/>
      <c r="AO19" s="48">
        <f t="shared" si="8"/>
        <v>1</v>
      </c>
      <c r="AP19" s="48">
        <f t="shared" si="9"/>
        <v>18</v>
      </c>
      <c r="AQ19" s="17">
        <f t="shared" si="10"/>
        <v>5</v>
      </c>
      <c r="AR19" s="56">
        <f t="shared" si="11"/>
        <v>75</v>
      </c>
      <c r="AS19" s="57"/>
      <c r="AT19" s="57"/>
    </row>
    <row r="20" spans="1:47" ht="35.25" customHeight="1" x14ac:dyDescent="0.3">
      <c r="A20" s="9" t="s">
        <v>46</v>
      </c>
      <c r="B20" s="46">
        <v>12</v>
      </c>
      <c r="C20" s="47"/>
      <c r="D20" s="47"/>
      <c r="E20" s="47"/>
      <c r="F20" s="47"/>
      <c r="G20" s="59">
        <v>1</v>
      </c>
      <c r="H20" s="48">
        <f t="shared" si="1"/>
        <v>12</v>
      </c>
      <c r="I20" s="46">
        <v>25</v>
      </c>
      <c r="J20" s="47"/>
      <c r="K20" s="47"/>
      <c r="L20" s="47"/>
      <c r="M20" s="47"/>
      <c r="N20" s="47"/>
      <c r="O20" s="47"/>
      <c r="P20" s="59">
        <v>1</v>
      </c>
      <c r="Q20" s="48">
        <f t="shared" si="3"/>
        <v>25</v>
      </c>
      <c r="R20" s="46">
        <v>14</v>
      </c>
      <c r="S20" s="47"/>
      <c r="T20" s="47"/>
      <c r="U20" s="47"/>
      <c r="V20" s="47"/>
      <c r="W20" s="47"/>
      <c r="X20" s="48">
        <f t="shared" si="4"/>
        <v>1</v>
      </c>
      <c r="Y20" s="48">
        <f t="shared" si="5"/>
        <v>14</v>
      </c>
      <c r="Z20" s="46">
        <v>19</v>
      </c>
      <c r="AA20" s="47"/>
      <c r="AB20" s="47"/>
      <c r="AC20" s="47"/>
      <c r="AD20" s="47"/>
      <c r="AE20" s="47"/>
      <c r="AF20" s="47"/>
      <c r="AG20" s="48">
        <f t="shared" si="6"/>
        <v>1</v>
      </c>
      <c r="AH20" s="48">
        <f t="shared" si="7"/>
        <v>19</v>
      </c>
      <c r="AI20" s="46">
        <v>17</v>
      </c>
      <c r="AJ20" s="47"/>
      <c r="AK20" s="47"/>
      <c r="AL20" s="47"/>
      <c r="AM20" s="47"/>
      <c r="AN20" s="49"/>
      <c r="AO20" s="59">
        <v>1</v>
      </c>
      <c r="AP20" s="59">
        <v>17</v>
      </c>
      <c r="AQ20" s="17">
        <f t="shared" si="10"/>
        <v>5</v>
      </c>
      <c r="AR20" s="56">
        <f t="shared" si="11"/>
        <v>87</v>
      </c>
      <c r="AS20" s="57"/>
      <c r="AT20" s="57"/>
    </row>
    <row r="21" spans="1:47" ht="35.25" customHeight="1" x14ac:dyDescent="0.3">
      <c r="A21" s="9" t="s">
        <v>47</v>
      </c>
      <c r="B21" s="47"/>
      <c r="C21" s="47"/>
      <c r="D21" s="47"/>
      <c r="E21" s="47"/>
      <c r="F21" s="47"/>
      <c r="G21" s="48">
        <f>COUNT(B21:F21)</f>
        <v>0</v>
      </c>
      <c r="H21" s="48">
        <f t="shared" si="1"/>
        <v>0</v>
      </c>
      <c r="I21" s="47"/>
      <c r="J21" s="47"/>
      <c r="K21" s="47"/>
      <c r="L21" s="47"/>
      <c r="M21" s="47"/>
      <c r="N21" s="47"/>
      <c r="O21" s="47"/>
      <c r="P21" s="48">
        <f>COUNT(I21:O21)</f>
        <v>0</v>
      </c>
      <c r="Q21" s="48">
        <f t="shared" si="3"/>
        <v>0</v>
      </c>
      <c r="R21" s="55">
        <v>14</v>
      </c>
      <c r="S21" s="47"/>
      <c r="T21" s="47"/>
      <c r="U21" s="47"/>
      <c r="V21" s="47"/>
      <c r="W21" s="47"/>
      <c r="X21" s="48">
        <f t="shared" si="4"/>
        <v>1</v>
      </c>
      <c r="Y21" s="48">
        <f t="shared" si="5"/>
        <v>14</v>
      </c>
      <c r="Z21" s="47"/>
      <c r="AA21" s="47"/>
      <c r="AB21" s="47"/>
      <c r="AC21" s="47"/>
      <c r="AD21" s="47"/>
      <c r="AE21" s="47"/>
      <c r="AF21" s="47"/>
      <c r="AG21" s="48">
        <f t="shared" si="6"/>
        <v>0</v>
      </c>
      <c r="AH21" s="48">
        <f t="shared" si="7"/>
        <v>0</v>
      </c>
      <c r="AI21" s="47"/>
      <c r="AJ21" s="47"/>
      <c r="AK21" s="47"/>
      <c r="AL21" s="47"/>
      <c r="AM21" s="47"/>
      <c r="AN21" s="49"/>
      <c r="AO21" s="48">
        <f t="shared" ref="AO21:AO25" si="17">COUNT(AI21:AN21)</f>
        <v>0</v>
      </c>
      <c r="AP21" s="48">
        <f t="shared" ref="AP21:AP25" si="18">SUM(AI21:AN21)</f>
        <v>0</v>
      </c>
      <c r="AQ21" s="17">
        <f t="shared" si="10"/>
        <v>1</v>
      </c>
      <c r="AR21" s="56">
        <f t="shared" si="11"/>
        <v>14</v>
      </c>
      <c r="AS21" s="60">
        <f t="shared" ref="AS21:AT21" si="19">AQ21</f>
        <v>1</v>
      </c>
      <c r="AT21" s="60">
        <f t="shared" si="19"/>
        <v>14</v>
      </c>
    </row>
    <row r="22" spans="1:47" ht="35.25" customHeight="1" x14ac:dyDescent="0.3">
      <c r="A22" s="9" t="s">
        <v>48</v>
      </c>
      <c r="B22" s="46">
        <v>33</v>
      </c>
      <c r="C22" s="46">
        <v>34</v>
      </c>
      <c r="D22" s="46">
        <v>32</v>
      </c>
      <c r="E22" s="49"/>
      <c r="F22" s="49"/>
      <c r="G22" s="59">
        <v>3</v>
      </c>
      <c r="H22" s="59">
        <v>99</v>
      </c>
      <c r="I22" s="46">
        <v>26</v>
      </c>
      <c r="J22" s="46">
        <v>31</v>
      </c>
      <c r="K22" s="46">
        <v>31</v>
      </c>
      <c r="L22" s="46">
        <v>27</v>
      </c>
      <c r="M22" s="47"/>
      <c r="N22" s="47"/>
      <c r="O22" s="47"/>
      <c r="P22" s="59">
        <v>4</v>
      </c>
      <c r="Q22" s="59">
        <v>115</v>
      </c>
      <c r="R22" s="46">
        <v>27</v>
      </c>
      <c r="S22" s="46">
        <v>19</v>
      </c>
      <c r="T22" s="46">
        <v>20</v>
      </c>
      <c r="U22" s="46">
        <v>22</v>
      </c>
      <c r="V22" s="46">
        <v>19</v>
      </c>
      <c r="W22" s="46">
        <v>22</v>
      </c>
      <c r="X22" s="59">
        <v>6</v>
      </c>
      <c r="Y22" s="59">
        <v>129</v>
      </c>
      <c r="Z22" s="46">
        <v>29</v>
      </c>
      <c r="AA22" s="46">
        <v>27</v>
      </c>
      <c r="AB22" s="46">
        <v>33</v>
      </c>
      <c r="AC22" s="46">
        <v>23</v>
      </c>
      <c r="AD22" s="49"/>
      <c r="AE22" s="49"/>
      <c r="AF22" s="47"/>
      <c r="AG22" s="59">
        <v>4</v>
      </c>
      <c r="AH22" s="59">
        <v>112</v>
      </c>
      <c r="AI22" s="46">
        <v>25</v>
      </c>
      <c r="AJ22" s="46">
        <v>22</v>
      </c>
      <c r="AK22" s="46">
        <v>22</v>
      </c>
      <c r="AL22" s="46">
        <v>21</v>
      </c>
      <c r="AM22" s="46">
        <v>29</v>
      </c>
      <c r="AN22" s="46">
        <v>22</v>
      </c>
      <c r="AO22" s="48">
        <f t="shared" si="17"/>
        <v>6</v>
      </c>
      <c r="AP22" s="48">
        <f t="shared" si="18"/>
        <v>141</v>
      </c>
      <c r="AQ22" s="17">
        <f t="shared" si="10"/>
        <v>23</v>
      </c>
      <c r="AR22" s="56">
        <f t="shared" si="11"/>
        <v>596</v>
      </c>
      <c r="AS22" s="58">
        <f t="shared" ref="AS22:AT22" si="20">SUM(AQ22:AQ23)</f>
        <v>35</v>
      </c>
      <c r="AT22" s="58">
        <f t="shared" si="20"/>
        <v>892</v>
      </c>
    </row>
    <row r="23" spans="1:47" ht="35.25" customHeight="1" x14ac:dyDescent="0.3">
      <c r="A23" s="9" t="s">
        <v>50</v>
      </c>
      <c r="B23" s="46">
        <v>28</v>
      </c>
      <c r="C23" s="46">
        <v>24</v>
      </c>
      <c r="D23" s="47"/>
      <c r="E23" s="47"/>
      <c r="F23" s="47"/>
      <c r="G23" s="59">
        <v>2</v>
      </c>
      <c r="H23" s="59">
        <v>52</v>
      </c>
      <c r="I23" s="46">
        <v>29</v>
      </c>
      <c r="J23" s="46">
        <v>25</v>
      </c>
      <c r="K23" s="46">
        <v>24</v>
      </c>
      <c r="L23" s="47"/>
      <c r="M23" s="47"/>
      <c r="N23" s="47"/>
      <c r="O23" s="47"/>
      <c r="P23" s="59">
        <v>3</v>
      </c>
      <c r="Q23" s="59">
        <v>78</v>
      </c>
      <c r="R23" s="46">
        <v>25</v>
      </c>
      <c r="S23" s="46">
        <v>28</v>
      </c>
      <c r="T23" s="47"/>
      <c r="U23" s="47"/>
      <c r="V23" s="47"/>
      <c r="W23" s="55"/>
      <c r="X23" s="59">
        <v>2</v>
      </c>
      <c r="Y23" s="59">
        <v>53</v>
      </c>
      <c r="Z23" s="46">
        <v>24</v>
      </c>
      <c r="AA23" s="46">
        <v>22</v>
      </c>
      <c r="AB23" s="46">
        <v>20</v>
      </c>
      <c r="AC23" s="47"/>
      <c r="AD23" s="47"/>
      <c r="AE23" s="47"/>
      <c r="AF23" s="47"/>
      <c r="AG23" s="59">
        <v>3</v>
      </c>
      <c r="AH23" s="59">
        <v>66</v>
      </c>
      <c r="AI23" s="46">
        <v>25</v>
      </c>
      <c r="AJ23" s="46">
        <v>22</v>
      </c>
      <c r="AK23" s="47"/>
      <c r="AL23" s="47"/>
      <c r="AM23" s="47"/>
      <c r="AN23" s="49"/>
      <c r="AO23" s="48">
        <f t="shared" si="17"/>
        <v>2</v>
      </c>
      <c r="AP23" s="48">
        <f t="shared" si="18"/>
        <v>47</v>
      </c>
      <c r="AQ23" s="17">
        <f t="shared" si="10"/>
        <v>12</v>
      </c>
      <c r="AR23" s="56">
        <f t="shared" si="11"/>
        <v>296</v>
      </c>
      <c r="AS23" s="57"/>
      <c r="AT23" s="57"/>
    </row>
    <row r="24" spans="1:47" ht="81.75" customHeight="1" x14ac:dyDescent="0.3">
      <c r="A24" s="9" t="s">
        <v>95</v>
      </c>
      <c r="B24" s="46">
        <v>24</v>
      </c>
      <c r="C24" s="46"/>
      <c r="D24" s="47"/>
      <c r="E24" s="47"/>
      <c r="F24" s="47"/>
      <c r="G24" s="48">
        <f t="shared" ref="G24:G25" si="21">COUNT(B24:F24)</f>
        <v>1</v>
      </c>
      <c r="H24" s="48">
        <f t="shared" ref="H24:H25" si="22">SUM(B24:F24)</f>
        <v>24</v>
      </c>
      <c r="I24" s="46">
        <v>32</v>
      </c>
      <c r="J24" s="49"/>
      <c r="K24" s="47"/>
      <c r="L24" s="47"/>
      <c r="M24" s="47"/>
      <c r="N24" s="47"/>
      <c r="O24" s="47"/>
      <c r="P24" s="48">
        <f t="shared" ref="P24:P25" si="23">COUNT(I24:O24)</f>
        <v>1</v>
      </c>
      <c r="Q24" s="48">
        <f t="shared" ref="Q24:Q25" si="24">SUM(I24:O24)</f>
        <v>32</v>
      </c>
      <c r="R24" s="46">
        <v>31</v>
      </c>
      <c r="S24" s="46">
        <v>31</v>
      </c>
      <c r="T24" s="47"/>
      <c r="U24" s="47"/>
      <c r="V24" s="47"/>
      <c r="W24" s="47"/>
      <c r="X24" s="48">
        <f t="shared" ref="X24:X25" si="25">COUNT(R24:W24)</f>
        <v>2</v>
      </c>
      <c r="Y24" s="48">
        <f t="shared" ref="Y24:Y25" si="26">SUM(R24:W24)</f>
        <v>62</v>
      </c>
      <c r="Z24" s="46">
        <v>30</v>
      </c>
      <c r="AA24" s="46">
        <v>30</v>
      </c>
      <c r="AB24" s="47"/>
      <c r="AC24" s="47"/>
      <c r="AD24" s="47"/>
      <c r="AE24" s="47"/>
      <c r="AF24" s="47"/>
      <c r="AG24" s="48">
        <f t="shared" ref="AG24:AG25" si="27">COUNT(Z24:AF24)</f>
        <v>2</v>
      </c>
      <c r="AH24" s="48">
        <f t="shared" ref="AH24:AH25" si="28">SUM(Z24:AF24)</f>
        <v>60</v>
      </c>
      <c r="AI24" s="46">
        <v>26</v>
      </c>
      <c r="AJ24" s="46">
        <v>28</v>
      </c>
      <c r="AK24" s="47"/>
      <c r="AL24" s="47"/>
      <c r="AM24" s="47"/>
      <c r="AN24" s="49"/>
      <c r="AO24" s="48">
        <f t="shared" si="17"/>
        <v>2</v>
      </c>
      <c r="AP24" s="48">
        <f t="shared" si="18"/>
        <v>54</v>
      </c>
      <c r="AQ24" s="17">
        <f t="shared" si="10"/>
        <v>8</v>
      </c>
      <c r="AR24" s="56">
        <f t="shared" si="11"/>
        <v>232</v>
      </c>
      <c r="AS24" s="58">
        <f t="shared" ref="AS24:AT24" si="29">AQ24</f>
        <v>8</v>
      </c>
      <c r="AT24" s="58">
        <f t="shared" si="29"/>
        <v>232</v>
      </c>
    </row>
    <row r="25" spans="1:47" ht="35.25" customHeight="1" x14ac:dyDescent="0.3">
      <c r="A25" s="9" t="s">
        <v>51</v>
      </c>
      <c r="B25" s="46">
        <v>24</v>
      </c>
      <c r="C25" s="49"/>
      <c r="D25" s="47"/>
      <c r="E25" s="47"/>
      <c r="F25" s="47"/>
      <c r="G25" s="48">
        <f t="shared" si="21"/>
        <v>1</v>
      </c>
      <c r="H25" s="48">
        <f t="shared" si="22"/>
        <v>24</v>
      </c>
      <c r="I25" s="46">
        <v>33</v>
      </c>
      <c r="J25" s="47"/>
      <c r="K25" s="47"/>
      <c r="L25" s="47"/>
      <c r="M25" s="47"/>
      <c r="N25" s="47"/>
      <c r="O25" s="47"/>
      <c r="P25" s="48">
        <f t="shared" si="23"/>
        <v>1</v>
      </c>
      <c r="Q25" s="48">
        <f t="shared" si="24"/>
        <v>33</v>
      </c>
      <c r="R25" s="46">
        <v>19</v>
      </c>
      <c r="S25" s="46">
        <v>19</v>
      </c>
      <c r="T25" s="47"/>
      <c r="U25" s="47"/>
      <c r="V25" s="47"/>
      <c r="W25" s="47"/>
      <c r="X25" s="48">
        <f t="shared" si="25"/>
        <v>2</v>
      </c>
      <c r="Y25" s="48">
        <f t="shared" si="26"/>
        <v>38</v>
      </c>
      <c r="Z25" s="46">
        <v>39</v>
      </c>
      <c r="AA25" s="49"/>
      <c r="AB25" s="47"/>
      <c r="AC25" s="47"/>
      <c r="AD25" s="47"/>
      <c r="AE25" s="47"/>
      <c r="AF25" s="47"/>
      <c r="AG25" s="48">
        <f t="shared" si="27"/>
        <v>1</v>
      </c>
      <c r="AH25" s="48">
        <f t="shared" si="28"/>
        <v>39</v>
      </c>
      <c r="AI25" s="46">
        <v>21</v>
      </c>
      <c r="AJ25" s="46">
        <v>21</v>
      </c>
      <c r="AK25" s="47"/>
      <c r="AL25" s="47"/>
      <c r="AM25" s="47"/>
      <c r="AN25" s="49"/>
      <c r="AO25" s="48">
        <f t="shared" si="17"/>
        <v>2</v>
      </c>
      <c r="AP25" s="48">
        <f t="shared" si="18"/>
        <v>42</v>
      </c>
      <c r="AQ25" s="17">
        <f t="shared" si="10"/>
        <v>7</v>
      </c>
      <c r="AR25" s="56">
        <f t="shared" si="11"/>
        <v>176</v>
      </c>
      <c r="AS25" s="58">
        <f t="shared" ref="AS25:AT25" si="30">AQ25</f>
        <v>7</v>
      </c>
      <c r="AT25" s="58">
        <f t="shared" si="30"/>
        <v>176</v>
      </c>
    </row>
    <row r="26" spans="1:47" ht="35.25" customHeight="1" x14ac:dyDescent="0.3">
      <c r="A26" s="9" t="s">
        <v>52</v>
      </c>
      <c r="B26" s="48"/>
      <c r="C26" s="48"/>
      <c r="D26" s="48"/>
      <c r="E26" s="48"/>
      <c r="F26" s="48"/>
      <c r="G26" s="48">
        <f t="shared" ref="G26:H26" si="31">SUM(G8:G25)</f>
        <v>32</v>
      </c>
      <c r="H26" s="17">
        <f t="shared" si="31"/>
        <v>787</v>
      </c>
      <c r="I26" s="17"/>
      <c r="J26" s="17"/>
      <c r="K26" s="17"/>
      <c r="L26" s="17"/>
      <c r="M26" s="17"/>
      <c r="N26" s="17"/>
      <c r="O26" s="17"/>
      <c r="P26" s="48">
        <f t="shared" ref="P26:Q26" si="32">SUM(P8:P25)</f>
        <v>34</v>
      </c>
      <c r="Q26" s="17">
        <f t="shared" si="32"/>
        <v>871</v>
      </c>
      <c r="R26" s="17"/>
      <c r="S26" s="17"/>
      <c r="T26" s="17"/>
      <c r="U26" s="17"/>
      <c r="V26" s="17"/>
      <c r="W26" s="17"/>
      <c r="X26" s="17">
        <f t="shared" ref="X26:Y26" si="33">SUM(X8:X25)</f>
        <v>37</v>
      </c>
      <c r="Y26" s="17">
        <f t="shared" si="33"/>
        <v>914</v>
      </c>
      <c r="Z26" s="17"/>
      <c r="AA26" s="17"/>
      <c r="AB26" s="17"/>
      <c r="AC26" s="17"/>
      <c r="AD26" s="17"/>
      <c r="AE26" s="17"/>
      <c r="AF26" s="17"/>
      <c r="AG26" s="17">
        <f t="shared" ref="AG26:AH26" si="34">SUM(AG8:AG25)</f>
        <v>36</v>
      </c>
      <c r="AH26" s="17">
        <f t="shared" si="34"/>
        <v>978</v>
      </c>
      <c r="AI26" s="17"/>
      <c r="AJ26" s="17"/>
      <c r="AK26" s="17"/>
      <c r="AL26" s="17"/>
      <c r="AM26" s="17"/>
      <c r="AN26" s="17"/>
      <c r="AO26" s="17">
        <f t="shared" ref="AO26:AP26" si="35">SUM(AO8:AO25)</f>
        <v>38</v>
      </c>
      <c r="AP26" s="17">
        <f t="shared" si="35"/>
        <v>951</v>
      </c>
      <c r="AQ26" s="17">
        <f t="shared" si="10"/>
        <v>177</v>
      </c>
      <c r="AR26" s="56">
        <f t="shared" si="11"/>
        <v>4501</v>
      </c>
      <c r="AS26" s="61">
        <f t="shared" ref="AS26:AT26" si="36">SUM(AS8:AS25)</f>
        <v>177</v>
      </c>
      <c r="AT26" s="61">
        <f t="shared" si="36"/>
        <v>4501</v>
      </c>
    </row>
    <row r="27" spans="1:47" ht="40.5" customHeight="1" x14ac:dyDescent="0.3">
      <c r="A27" s="9" t="s">
        <v>96</v>
      </c>
      <c r="B27" s="47"/>
      <c r="C27" s="47"/>
      <c r="D27" s="47"/>
      <c r="E27" s="47"/>
      <c r="F27" s="47"/>
      <c r="G27" s="17">
        <f t="shared" ref="G27:H27" si="37">G26-G21</f>
        <v>32</v>
      </c>
      <c r="H27" s="17">
        <f t="shared" si="37"/>
        <v>787</v>
      </c>
      <c r="I27" s="17"/>
      <c r="J27" s="17"/>
      <c r="K27" s="17"/>
      <c r="L27" s="17"/>
      <c r="M27" s="17"/>
      <c r="N27" s="17"/>
      <c r="O27" s="17"/>
      <c r="P27" s="17">
        <f t="shared" ref="P27:Q27" si="38">P26-P21</f>
        <v>34</v>
      </c>
      <c r="Q27" s="17">
        <f t="shared" si="38"/>
        <v>871</v>
      </c>
      <c r="R27" s="17"/>
      <c r="S27" s="17"/>
      <c r="T27" s="17"/>
      <c r="U27" s="17"/>
      <c r="V27" s="17"/>
      <c r="W27" s="17"/>
      <c r="X27" s="17">
        <f t="shared" ref="X27:Y27" si="39">X26-X21</f>
        <v>36</v>
      </c>
      <c r="Y27" s="17">
        <f t="shared" si="39"/>
        <v>900</v>
      </c>
      <c r="Z27" s="17"/>
      <c r="AA27" s="17"/>
      <c r="AB27" s="17"/>
      <c r="AC27" s="17"/>
      <c r="AD27" s="17"/>
      <c r="AE27" s="17"/>
      <c r="AF27" s="17"/>
      <c r="AG27" s="17">
        <f t="shared" ref="AG27:AI27" si="40">AG26-AG21</f>
        <v>36</v>
      </c>
      <c r="AH27" s="17">
        <f t="shared" si="40"/>
        <v>978</v>
      </c>
      <c r="AI27" s="17">
        <f t="shared" si="40"/>
        <v>0</v>
      </c>
      <c r="AJ27" s="17"/>
      <c r="AK27" s="17"/>
      <c r="AL27" s="17"/>
      <c r="AM27" s="17"/>
      <c r="AN27" s="17"/>
      <c r="AO27" s="17">
        <f t="shared" ref="AO27:AT27" si="41">AO26-AO21</f>
        <v>38</v>
      </c>
      <c r="AP27" s="17">
        <f t="shared" si="41"/>
        <v>951</v>
      </c>
      <c r="AQ27" s="17">
        <f t="shared" si="41"/>
        <v>176</v>
      </c>
      <c r="AR27" s="17">
        <f t="shared" si="41"/>
        <v>4487</v>
      </c>
      <c r="AS27" s="57">
        <f t="shared" si="41"/>
        <v>176</v>
      </c>
      <c r="AT27" s="57">
        <f t="shared" si="41"/>
        <v>4487</v>
      </c>
    </row>
    <row r="28" spans="1:47" ht="15.75" customHeight="1" x14ac:dyDescent="0.25"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</row>
    <row r="29" spans="1:47" ht="15.75" customHeight="1" x14ac:dyDescent="0.25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</row>
    <row r="30" spans="1:47" ht="15.75" customHeight="1" x14ac:dyDescent="0.25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</row>
    <row r="31" spans="1:47" ht="15.75" customHeight="1" x14ac:dyDescent="0.25"/>
    <row r="32" spans="1:47" ht="20.25" customHeight="1" x14ac:dyDescent="0.3">
      <c r="A32" s="176" t="s">
        <v>53</v>
      </c>
      <c r="B32" s="175"/>
      <c r="C32" s="175"/>
      <c r="D32" s="175"/>
      <c r="E32" s="175"/>
      <c r="F32" s="175"/>
      <c r="G32" s="175"/>
      <c r="H32" s="175"/>
      <c r="AQ32" s="29" t="s">
        <v>54</v>
      </c>
      <c r="AR32" s="29"/>
      <c r="AS32" s="29"/>
      <c r="AT32" s="29"/>
      <c r="AU32" s="29"/>
    </row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5">
    <mergeCell ref="AO1:AT1"/>
    <mergeCell ref="AO2:AT2"/>
    <mergeCell ref="AO3:AT3"/>
    <mergeCell ref="B5:AT5"/>
    <mergeCell ref="A32:H32"/>
  </mergeCells>
  <pageMargins left="0.30834886097253117" right="0.70866141732283472" top="0.74803149606299213" bottom="0.74803149606299213" header="0" footer="0"/>
  <pageSetup paperSize="9" scale="4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00"/>
  <sheetViews>
    <sheetView showGridLines="0" workbookViewId="0">
      <pane xSplit="1" ySplit="7" topLeftCell="F8" activePane="bottomRight" state="frozen"/>
      <selection pane="topRight" activeCell="B1" sqref="B1"/>
      <selection pane="bottomLeft" activeCell="A8" sqref="A8"/>
      <selection pane="bottomRight" activeCell="AK3" sqref="AK3:AP3"/>
    </sheetView>
  </sheetViews>
  <sheetFormatPr defaultColWidth="14.42578125" defaultRowHeight="15" customHeight="1" x14ac:dyDescent="0.25"/>
  <cols>
    <col min="1" max="1" width="36" customWidth="1"/>
    <col min="2" max="2" width="6.28515625" customWidth="1"/>
    <col min="3" max="6" width="5.7109375" customWidth="1"/>
    <col min="7" max="8" width="6.140625" customWidth="1"/>
    <col min="9" max="14" width="5.85546875" customWidth="1"/>
    <col min="15" max="23" width="6.140625" customWidth="1"/>
    <col min="24" max="29" width="6" customWidth="1"/>
    <col min="30" max="31" width="6.140625" customWidth="1"/>
    <col min="32" max="36" width="6" customWidth="1"/>
    <col min="37" max="40" width="6.140625" customWidth="1"/>
    <col min="41" max="41" width="8.28515625" customWidth="1"/>
    <col min="42" max="42" width="7.42578125" customWidth="1"/>
  </cols>
  <sheetData>
    <row r="1" spans="1:42" ht="18.75" x14ac:dyDescent="0.3">
      <c r="AK1" s="177" t="s">
        <v>55</v>
      </c>
      <c r="AL1" s="175"/>
      <c r="AM1" s="175"/>
      <c r="AN1" s="175"/>
      <c r="AO1" s="175"/>
      <c r="AP1" s="175"/>
    </row>
    <row r="2" spans="1:42" ht="18.75" x14ac:dyDescent="0.3">
      <c r="AK2" s="177" t="s">
        <v>1</v>
      </c>
      <c r="AL2" s="175"/>
      <c r="AM2" s="175"/>
      <c r="AN2" s="175"/>
      <c r="AO2" s="175"/>
      <c r="AP2" s="175"/>
    </row>
    <row r="3" spans="1:42" ht="18.75" x14ac:dyDescent="0.3">
      <c r="AK3" s="177" t="s">
        <v>221</v>
      </c>
      <c r="AL3" s="175"/>
      <c r="AM3" s="175"/>
      <c r="AN3" s="175"/>
      <c r="AO3" s="175"/>
      <c r="AP3" s="175"/>
    </row>
    <row r="4" spans="1:42" ht="20.25" x14ac:dyDescent="0.3">
      <c r="A4" s="32"/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</row>
    <row r="5" spans="1:42" ht="15.75" x14ac:dyDescent="0.3">
      <c r="A5" s="32"/>
      <c r="B5" s="179" t="s">
        <v>56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5"/>
      <c r="U5" s="175"/>
      <c r="V5" s="175"/>
      <c r="W5" s="175"/>
      <c r="X5" s="175"/>
      <c r="Y5" s="175"/>
      <c r="Z5" s="175"/>
      <c r="AA5" s="175"/>
      <c r="AB5" s="175"/>
      <c r="AC5" s="175"/>
      <c r="AD5" s="175"/>
      <c r="AE5" s="175"/>
      <c r="AF5" s="175"/>
      <c r="AG5" s="175"/>
      <c r="AH5" s="175"/>
      <c r="AI5" s="175"/>
      <c r="AJ5" s="175"/>
      <c r="AK5" s="175"/>
      <c r="AL5" s="175"/>
      <c r="AM5" s="175"/>
      <c r="AN5" s="175"/>
      <c r="AO5" s="175"/>
      <c r="AP5" s="175"/>
    </row>
    <row r="6" spans="1:42" x14ac:dyDescent="0.25">
      <c r="A6" s="34"/>
    </row>
    <row r="7" spans="1:42" ht="147.75" customHeight="1" x14ac:dyDescent="0.3">
      <c r="A7" s="35" t="s">
        <v>59</v>
      </c>
      <c r="B7" s="63" t="s">
        <v>60</v>
      </c>
      <c r="C7" s="63" t="s">
        <v>61</v>
      </c>
      <c r="D7" s="36" t="s">
        <v>62</v>
      </c>
      <c r="E7" s="36" t="s">
        <v>63</v>
      </c>
      <c r="F7" s="36" t="s">
        <v>64</v>
      </c>
      <c r="G7" s="37" t="s">
        <v>9</v>
      </c>
      <c r="H7" s="37" t="s">
        <v>10</v>
      </c>
      <c r="I7" s="36" t="s">
        <v>65</v>
      </c>
      <c r="J7" s="36" t="s">
        <v>66</v>
      </c>
      <c r="K7" s="36" t="s">
        <v>67</v>
      </c>
      <c r="L7" s="36" t="s">
        <v>68</v>
      </c>
      <c r="M7" s="36" t="s">
        <v>69</v>
      </c>
      <c r="N7" s="36" t="s">
        <v>70</v>
      </c>
      <c r="O7" s="37" t="s">
        <v>9</v>
      </c>
      <c r="P7" s="37" t="s">
        <v>10</v>
      </c>
      <c r="Q7" s="36" t="s">
        <v>72</v>
      </c>
      <c r="R7" s="36" t="s">
        <v>73</v>
      </c>
      <c r="S7" s="36" t="s">
        <v>74</v>
      </c>
      <c r="T7" s="36" t="s">
        <v>75</v>
      </c>
      <c r="U7" s="64" t="s">
        <v>97</v>
      </c>
      <c r="V7" s="37" t="s">
        <v>9</v>
      </c>
      <c r="W7" s="37" t="s">
        <v>10</v>
      </c>
      <c r="X7" s="36" t="s">
        <v>78</v>
      </c>
      <c r="Y7" s="36" t="s">
        <v>79</v>
      </c>
      <c r="Z7" s="36" t="s">
        <v>80</v>
      </c>
      <c r="AA7" s="36" t="s">
        <v>81</v>
      </c>
      <c r="AB7" s="36" t="s">
        <v>82</v>
      </c>
      <c r="AC7" s="36" t="s">
        <v>83</v>
      </c>
      <c r="AD7" s="37" t="s">
        <v>9</v>
      </c>
      <c r="AE7" s="37" t="s">
        <v>10</v>
      </c>
      <c r="AF7" s="36" t="s">
        <v>85</v>
      </c>
      <c r="AG7" s="36" t="s">
        <v>86</v>
      </c>
      <c r="AH7" s="36" t="s">
        <v>87</v>
      </c>
      <c r="AI7" s="36" t="s">
        <v>88</v>
      </c>
      <c r="AJ7" s="36" t="s">
        <v>89</v>
      </c>
      <c r="AK7" s="37" t="s">
        <v>9</v>
      </c>
      <c r="AL7" s="37" t="s">
        <v>10</v>
      </c>
      <c r="AM7" s="37" t="s">
        <v>91</v>
      </c>
      <c r="AN7" s="37" t="s">
        <v>92</v>
      </c>
      <c r="AO7" s="36" t="s">
        <v>93</v>
      </c>
      <c r="AP7" s="36" t="s">
        <v>94</v>
      </c>
    </row>
    <row r="8" spans="1:42" ht="39" customHeight="1" x14ac:dyDescent="0.3">
      <c r="A8" s="9" t="s">
        <v>33</v>
      </c>
      <c r="B8" s="39">
        <v>1</v>
      </c>
      <c r="C8" s="41"/>
      <c r="D8" s="41"/>
      <c r="E8" s="41"/>
      <c r="F8" s="41"/>
      <c r="G8" s="40">
        <f t="shared" ref="G8:G25" si="0">COUNT(B8:F8)</f>
        <v>1</v>
      </c>
      <c r="H8" s="40">
        <f t="shared" ref="H8:H25" si="1">SUM(B8:F8)</f>
        <v>1</v>
      </c>
      <c r="I8" s="41"/>
      <c r="J8" s="41"/>
      <c r="K8" s="41"/>
      <c r="L8" s="41"/>
      <c r="M8" s="42"/>
      <c r="N8" s="42"/>
      <c r="O8" s="40">
        <f t="shared" ref="O8:O25" si="2">COUNT(I8:N8)</f>
        <v>0</v>
      </c>
      <c r="P8" s="40">
        <f t="shared" ref="P8:P25" si="3">SUM(I8:N8)</f>
        <v>0</v>
      </c>
      <c r="Q8" s="41"/>
      <c r="R8" s="41"/>
      <c r="S8" s="41"/>
      <c r="T8" s="41"/>
      <c r="U8" s="65">
        <v>1</v>
      </c>
      <c r="V8" s="40">
        <f t="shared" ref="V8:V25" si="4">COUNT(Q8:U8)</f>
        <v>1</v>
      </c>
      <c r="W8" s="40">
        <f t="shared" ref="W8:W25" si="5">SUM(Q8:U8)</f>
        <v>1</v>
      </c>
      <c r="X8" s="41"/>
      <c r="Y8" s="41"/>
      <c r="Z8" s="39">
        <v>1</v>
      </c>
      <c r="AA8" s="42"/>
      <c r="AB8" s="42"/>
      <c r="AC8" s="42"/>
      <c r="AD8" s="40">
        <f t="shared" ref="AD8:AD25" si="6">COUNT(X8:AC8)</f>
        <v>1</v>
      </c>
      <c r="AE8" s="40">
        <f t="shared" ref="AE8:AE25" si="7">SUM(X8:AC8)</f>
        <v>1</v>
      </c>
      <c r="AF8" s="41"/>
      <c r="AG8" s="41"/>
      <c r="AH8" s="41"/>
      <c r="AI8" s="41"/>
      <c r="AJ8" s="41"/>
      <c r="AK8" s="40">
        <f t="shared" ref="AK8:AK25" si="8">COUNT(AF8:AJ8)</f>
        <v>0</v>
      </c>
      <c r="AL8" s="40">
        <f t="shared" ref="AL8:AL25" si="9">SUM(AF8:AJ8)</f>
        <v>0</v>
      </c>
      <c r="AM8" s="43">
        <f>AK8+AD8+V8+O8+G8</f>
        <v>3</v>
      </c>
      <c r="AN8" s="66">
        <f t="shared" ref="AN8:AN25" si="10">AL8+AE8+W8+H8+P8</f>
        <v>3</v>
      </c>
      <c r="AO8" s="67">
        <f t="shared" ref="AO8:AP8" si="11">SUM(AM8:AM10)</f>
        <v>11</v>
      </c>
      <c r="AP8" s="67">
        <f t="shared" si="11"/>
        <v>14</v>
      </c>
    </row>
    <row r="9" spans="1:42" ht="36" customHeight="1" x14ac:dyDescent="0.3">
      <c r="A9" s="9" t="s">
        <v>34</v>
      </c>
      <c r="B9" s="46">
        <v>1</v>
      </c>
      <c r="C9" s="47"/>
      <c r="D9" s="47"/>
      <c r="E9" s="47"/>
      <c r="F9" s="47"/>
      <c r="G9" s="48">
        <f t="shared" si="0"/>
        <v>1</v>
      </c>
      <c r="H9" s="48">
        <f t="shared" si="1"/>
        <v>1</v>
      </c>
      <c r="I9" s="46">
        <v>2</v>
      </c>
      <c r="J9" s="47"/>
      <c r="K9" s="47"/>
      <c r="L9" s="47"/>
      <c r="M9" s="47"/>
      <c r="N9" s="47"/>
      <c r="O9" s="48">
        <f t="shared" si="2"/>
        <v>1</v>
      </c>
      <c r="P9" s="48">
        <f t="shared" si="3"/>
        <v>2</v>
      </c>
      <c r="Q9" s="46">
        <v>1</v>
      </c>
      <c r="R9" s="47"/>
      <c r="S9" s="47"/>
      <c r="T9" s="47"/>
      <c r="U9" s="47"/>
      <c r="V9" s="48">
        <f t="shared" si="4"/>
        <v>1</v>
      </c>
      <c r="W9" s="48">
        <f t="shared" si="5"/>
        <v>1</v>
      </c>
      <c r="X9" s="49"/>
      <c r="Y9" s="47"/>
      <c r="Z9" s="47"/>
      <c r="AA9" s="47"/>
      <c r="AB9" s="47"/>
      <c r="AC9" s="47"/>
      <c r="AD9" s="48">
        <f t="shared" si="6"/>
        <v>0</v>
      </c>
      <c r="AE9" s="48">
        <f t="shared" si="7"/>
        <v>0</v>
      </c>
      <c r="AF9" s="46">
        <v>2</v>
      </c>
      <c r="AG9" s="47"/>
      <c r="AH9" s="47"/>
      <c r="AI9" s="47"/>
      <c r="AJ9" s="47"/>
      <c r="AK9" s="48">
        <f t="shared" si="8"/>
        <v>1</v>
      </c>
      <c r="AL9" s="48">
        <f t="shared" si="9"/>
        <v>2</v>
      </c>
      <c r="AM9" s="21">
        <v>4</v>
      </c>
      <c r="AN9" s="56">
        <f t="shared" si="10"/>
        <v>6</v>
      </c>
      <c r="AO9" s="68"/>
      <c r="AP9" s="68"/>
    </row>
    <row r="10" spans="1:42" ht="36" customHeight="1" x14ac:dyDescent="0.3">
      <c r="A10" s="9" t="s">
        <v>35</v>
      </c>
      <c r="B10" s="46">
        <v>1</v>
      </c>
      <c r="C10" s="47"/>
      <c r="D10" s="47"/>
      <c r="E10" s="47"/>
      <c r="F10" s="47"/>
      <c r="G10" s="48">
        <f t="shared" si="0"/>
        <v>1</v>
      </c>
      <c r="H10" s="48">
        <f t="shared" si="1"/>
        <v>1</v>
      </c>
      <c r="I10" s="49"/>
      <c r="J10" s="47"/>
      <c r="K10" s="47"/>
      <c r="L10" s="47"/>
      <c r="M10" s="47"/>
      <c r="N10" s="47"/>
      <c r="O10" s="48">
        <f t="shared" si="2"/>
        <v>0</v>
      </c>
      <c r="P10" s="48">
        <f t="shared" si="3"/>
        <v>0</v>
      </c>
      <c r="Q10" s="46">
        <v>2</v>
      </c>
      <c r="R10" s="47"/>
      <c r="S10" s="47"/>
      <c r="T10" s="47"/>
      <c r="U10" s="47"/>
      <c r="V10" s="48">
        <f t="shared" si="4"/>
        <v>1</v>
      </c>
      <c r="W10" s="48">
        <f t="shared" si="5"/>
        <v>2</v>
      </c>
      <c r="X10" s="46">
        <v>1</v>
      </c>
      <c r="Y10" s="47"/>
      <c r="Z10" s="47"/>
      <c r="AA10" s="47"/>
      <c r="AB10" s="47"/>
      <c r="AC10" s="47"/>
      <c r="AD10" s="48">
        <f t="shared" si="6"/>
        <v>1</v>
      </c>
      <c r="AE10" s="48">
        <f t="shared" si="7"/>
        <v>1</v>
      </c>
      <c r="AF10" s="46">
        <v>1</v>
      </c>
      <c r="AG10" s="47"/>
      <c r="AH10" s="47"/>
      <c r="AI10" s="47"/>
      <c r="AJ10" s="47"/>
      <c r="AK10" s="48">
        <f t="shared" si="8"/>
        <v>1</v>
      </c>
      <c r="AL10" s="48">
        <f t="shared" si="9"/>
        <v>1</v>
      </c>
      <c r="AM10" s="17">
        <f t="shared" ref="AM10:AM25" si="12">AK10+AD10+V10+O10+G10</f>
        <v>4</v>
      </c>
      <c r="AN10" s="56">
        <f t="shared" si="10"/>
        <v>5</v>
      </c>
      <c r="AO10" s="68"/>
      <c r="AP10" s="68"/>
    </row>
    <row r="11" spans="1:42" ht="36" customHeight="1" x14ac:dyDescent="0.3">
      <c r="A11" s="9" t="s">
        <v>36</v>
      </c>
      <c r="B11" s="49"/>
      <c r="C11" s="49"/>
      <c r="D11" s="47"/>
      <c r="E11" s="47"/>
      <c r="F11" s="47"/>
      <c r="G11" s="48">
        <f t="shared" si="0"/>
        <v>0</v>
      </c>
      <c r="H11" s="48">
        <f t="shared" si="1"/>
        <v>0</v>
      </c>
      <c r="I11" s="46">
        <v>1</v>
      </c>
      <c r="J11" s="49"/>
      <c r="K11" s="46"/>
      <c r="L11" s="47"/>
      <c r="M11" s="47"/>
      <c r="N11" s="47"/>
      <c r="O11" s="48">
        <f t="shared" si="2"/>
        <v>1</v>
      </c>
      <c r="P11" s="48">
        <f t="shared" si="3"/>
        <v>1</v>
      </c>
      <c r="Q11" s="46">
        <v>1</v>
      </c>
      <c r="R11" s="49"/>
      <c r="S11" s="47"/>
      <c r="T11" s="47"/>
      <c r="U11" s="47"/>
      <c r="V11" s="48">
        <f t="shared" si="4"/>
        <v>1</v>
      </c>
      <c r="W11" s="48">
        <f t="shared" si="5"/>
        <v>1</v>
      </c>
      <c r="X11" s="46">
        <v>2</v>
      </c>
      <c r="Y11" s="49"/>
      <c r="Z11" s="47"/>
      <c r="AA11" s="47"/>
      <c r="AB11" s="47"/>
      <c r="AC11" s="47"/>
      <c r="AD11" s="48">
        <f t="shared" si="6"/>
        <v>1</v>
      </c>
      <c r="AE11" s="48">
        <f t="shared" si="7"/>
        <v>2</v>
      </c>
      <c r="AF11" s="49"/>
      <c r="AG11" s="49"/>
      <c r="AH11" s="47"/>
      <c r="AI11" s="47"/>
      <c r="AJ11" s="47"/>
      <c r="AK11" s="48">
        <f t="shared" si="8"/>
        <v>0</v>
      </c>
      <c r="AL11" s="48">
        <f t="shared" si="9"/>
        <v>0</v>
      </c>
      <c r="AM11" s="17">
        <f t="shared" si="12"/>
        <v>3</v>
      </c>
      <c r="AN11" s="56">
        <f t="shared" si="10"/>
        <v>4</v>
      </c>
      <c r="AO11" s="69">
        <f t="shared" ref="AO11:AP11" si="13">AM11</f>
        <v>3</v>
      </c>
      <c r="AP11" s="69">
        <f t="shared" si="13"/>
        <v>4</v>
      </c>
    </row>
    <row r="12" spans="1:42" ht="41.25" customHeight="1" x14ac:dyDescent="0.3">
      <c r="A12" s="9" t="s">
        <v>37</v>
      </c>
      <c r="B12" s="49"/>
      <c r="C12" s="49"/>
      <c r="D12" s="49"/>
      <c r="E12" s="46">
        <v>1</v>
      </c>
      <c r="F12" s="47"/>
      <c r="G12" s="48">
        <f t="shared" si="0"/>
        <v>1</v>
      </c>
      <c r="H12" s="48">
        <f t="shared" si="1"/>
        <v>1</v>
      </c>
      <c r="I12" s="49"/>
      <c r="J12" s="49"/>
      <c r="K12" s="49"/>
      <c r="L12" s="49"/>
      <c r="M12" s="49"/>
      <c r="N12" s="47"/>
      <c r="O12" s="48">
        <f t="shared" si="2"/>
        <v>0</v>
      </c>
      <c r="P12" s="48">
        <f t="shared" si="3"/>
        <v>0</v>
      </c>
      <c r="Q12" s="49"/>
      <c r="R12" s="49"/>
      <c r="S12" s="46">
        <v>1</v>
      </c>
      <c r="T12" s="49"/>
      <c r="U12" s="49"/>
      <c r="V12" s="48">
        <f t="shared" si="4"/>
        <v>1</v>
      </c>
      <c r="W12" s="48">
        <f t="shared" si="5"/>
        <v>1</v>
      </c>
      <c r="X12" s="49"/>
      <c r="Y12" s="46">
        <v>3</v>
      </c>
      <c r="Z12" s="49"/>
      <c r="AA12" s="46">
        <v>1</v>
      </c>
      <c r="AB12" s="46">
        <v>1</v>
      </c>
      <c r="AC12" s="49"/>
      <c r="AD12" s="48">
        <f t="shared" si="6"/>
        <v>3</v>
      </c>
      <c r="AE12" s="48">
        <f t="shared" si="7"/>
        <v>5</v>
      </c>
      <c r="AF12" s="49"/>
      <c r="AG12" s="49"/>
      <c r="AH12" s="46">
        <v>2</v>
      </c>
      <c r="AI12" s="49"/>
      <c r="AJ12" s="47"/>
      <c r="AK12" s="48">
        <f t="shared" si="8"/>
        <v>1</v>
      </c>
      <c r="AL12" s="48">
        <f t="shared" si="9"/>
        <v>2</v>
      </c>
      <c r="AM12" s="17">
        <f t="shared" si="12"/>
        <v>6</v>
      </c>
      <c r="AN12" s="56">
        <f t="shared" si="10"/>
        <v>9</v>
      </c>
      <c r="AO12" s="69">
        <f t="shared" ref="AO12:AP12" si="14">SUM(AM12:AM13)</f>
        <v>9</v>
      </c>
      <c r="AP12" s="69">
        <f t="shared" si="14"/>
        <v>12</v>
      </c>
    </row>
    <row r="13" spans="1:42" ht="36" customHeight="1" x14ac:dyDescent="0.3">
      <c r="A13" s="9" t="s">
        <v>38</v>
      </c>
      <c r="B13" s="46">
        <v>1</v>
      </c>
      <c r="C13" s="47"/>
      <c r="D13" s="47"/>
      <c r="E13" s="47"/>
      <c r="F13" s="47"/>
      <c r="G13" s="48">
        <f t="shared" si="0"/>
        <v>1</v>
      </c>
      <c r="H13" s="48">
        <f t="shared" si="1"/>
        <v>1</v>
      </c>
      <c r="I13" s="49"/>
      <c r="J13" s="47"/>
      <c r="K13" s="47"/>
      <c r="L13" s="47"/>
      <c r="M13" s="47"/>
      <c r="N13" s="47"/>
      <c r="O13" s="48">
        <f t="shared" si="2"/>
        <v>0</v>
      </c>
      <c r="P13" s="48">
        <f t="shared" si="3"/>
        <v>0</v>
      </c>
      <c r="Q13" s="49"/>
      <c r="R13" s="47"/>
      <c r="S13" s="47"/>
      <c r="T13" s="47"/>
      <c r="U13" s="47"/>
      <c r="V13" s="48">
        <f t="shared" si="4"/>
        <v>0</v>
      </c>
      <c r="W13" s="48">
        <f t="shared" si="5"/>
        <v>0</v>
      </c>
      <c r="X13" s="46">
        <v>1</v>
      </c>
      <c r="Y13" s="47"/>
      <c r="Z13" s="47"/>
      <c r="AA13" s="47"/>
      <c r="AB13" s="47"/>
      <c r="AC13" s="47"/>
      <c r="AD13" s="48">
        <f t="shared" si="6"/>
        <v>1</v>
      </c>
      <c r="AE13" s="48">
        <f t="shared" si="7"/>
        <v>1</v>
      </c>
      <c r="AF13" s="46">
        <v>1</v>
      </c>
      <c r="AG13" s="47"/>
      <c r="AH13" s="47"/>
      <c r="AI13" s="47"/>
      <c r="AJ13" s="47"/>
      <c r="AK13" s="48">
        <f t="shared" si="8"/>
        <v>1</v>
      </c>
      <c r="AL13" s="48">
        <f t="shared" si="9"/>
        <v>1</v>
      </c>
      <c r="AM13" s="17">
        <f t="shared" si="12"/>
        <v>3</v>
      </c>
      <c r="AN13" s="56">
        <f t="shared" si="10"/>
        <v>3</v>
      </c>
      <c r="AO13" s="68"/>
      <c r="AP13" s="68"/>
    </row>
    <row r="14" spans="1:42" ht="39" customHeight="1" x14ac:dyDescent="0.3">
      <c r="A14" s="9" t="s">
        <v>40</v>
      </c>
      <c r="B14" s="46">
        <v>2</v>
      </c>
      <c r="C14" s="46">
        <v>2</v>
      </c>
      <c r="D14" s="49"/>
      <c r="E14" s="47"/>
      <c r="F14" s="55">
        <v>1</v>
      </c>
      <c r="G14" s="48">
        <f t="shared" si="0"/>
        <v>3</v>
      </c>
      <c r="H14" s="48">
        <f t="shared" si="1"/>
        <v>5</v>
      </c>
      <c r="I14" s="46">
        <v>2</v>
      </c>
      <c r="J14" s="49"/>
      <c r="K14" s="47"/>
      <c r="L14" s="47"/>
      <c r="M14" s="47"/>
      <c r="N14" s="47"/>
      <c r="O14" s="48">
        <f t="shared" si="2"/>
        <v>1</v>
      </c>
      <c r="P14" s="48">
        <f t="shared" si="3"/>
        <v>2</v>
      </c>
      <c r="Q14" s="49"/>
      <c r="R14" s="46">
        <v>2</v>
      </c>
      <c r="S14" s="46">
        <v>3</v>
      </c>
      <c r="T14" s="47"/>
      <c r="U14" s="47"/>
      <c r="V14" s="48">
        <f t="shared" si="4"/>
        <v>2</v>
      </c>
      <c r="W14" s="48">
        <f t="shared" si="5"/>
        <v>5</v>
      </c>
      <c r="X14" s="46">
        <v>2</v>
      </c>
      <c r="Y14" s="46">
        <v>2</v>
      </c>
      <c r="Z14" s="49"/>
      <c r="AA14" s="47"/>
      <c r="AB14" s="47"/>
      <c r="AC14" s="47"/>
      <c r="AD14" s="48">
        <f t="shared" si="6"/>
        <v>2</v>
      </c>
      <c r="AE14" s="48">
        <f t="shared" si="7"/>
        <v>4</v>
      </c>
      <c r="AF14" s="46">
        <v>1</v>
      </c>
      <c r="AG14" s="46">
        <v>2</v>
      </c>
      <c r="AH14" s="46">
        <v>1</v>
      </c>
      <c r="AI14" s="47"/>
      <c r="AJ14" s="47"/>
      <c r="AK14" s="48">
        <f t="shared" si="8"/>
        <v>3</v>
      </c>
      <c r="AL14" s="48">
        <f t="shared" si="9"/>
        <v>4</v>
      </c>
      <c r="AM14" s="17">
        <f t="shared" si="12"/>
        <v>11</v>
      </c>
      <c r="AN14" s="56">
        <f t="shared" si="10"/>
        <v>20</v>
      </c>
      <c r="AO14" s="70">
        <f t="shared" ref="AO14:AP14" si="15">SUM(AM14:AM17)</f>
        <v>15</v>
      </c>
      <c r="AP14" s="70">
        <f t="shared" si="15"/>
        <v>24</v>
      </c>
    </row>
    <row r="15" spans="1:42" ht="36" customHeight="1" x14ac:dyDescent="0.3">
      <c r="A15" s="9" t="s">
        <v>41</v>
      </c>
      <c r="B15" s="46">
        <v>1</v>
      </c>
      <c r="C15" s="47"/>
      <c r="D15" s="47"/>
      <c r="E15" s="47"/>
      <c r="F15" s="47"/>
      <c r="G15" s="48">
        <f t="shared" si="0"/>
        <v>1</v>
      </c>
      <c r="H15" s="48">
        <f t="shared" si="1"/>
        <v>1</v>
      </c>
      <c r="I15" s="46">
        <v>1</v>
      </c>
      <c r="J15" s="47"/>
      <c r="K15" s="47"/>
      <c r="L15" s="47"/>
      <c r="M15" s="47"/>
      <c r="N15" s="47"/>
      <c r="O15" s="48">
        <f t="shared" si="2"/>
        <v>1</v>
      </c>
      <c r="P15" s="48">
        <f t="shared" si="3"/>
        <v>1</v>
      </c>
      <c r="Q15" s="49"/>
      <c r="R15" s="47"/>
      <c r="S15" s="47"/>
      <c r="T15" s="47"/>
      <c r="U15" s="47"/>
      <c r="V15" s="48">
        <f t="shared" si="4"/>
        <v>0</v>
      </c>
      <c r="W15" s="48">
        <f t="shared" si="5"/>
        <v>0</v>
      </c>
      <c r="X15" s="49"/>
      <c r="Y15" s="47"/>
      <c r="Z15" s="47"/>
      <c r="AA15" s="47"/>
      <c r="AB15" s="47"/>
      <c r="AC15" s="47"/>
      <c r="AD15" s="48">
        <f t="shared" si="6"/>
        <v>0</v>
      </c>
      <c r="AE15" s="48">
        <f t="shared" si="7"/>
        <v>0</v>
      </c>
      <c r="AF15" s="46">
        <v>1</v>
      </c>
      <c r="AG15" s="47"/>
      <c r="AH15" s="47"/>
      <c r="AI15" s="47"/>
      <c r="AJ15" s="47"/>
      <c r="AK15" s="48">
        <f t="shared" si="8"/>
        <v>1</v>
      </c>
      <c r="AL15" s="48">
        <f t="shared" si="9"/>
        <v>1</v>
      </c>
      <c r="AM15" s="17">
        <f t="shared" si="12"/>
        <v>3</v>
      </c>
      <c r="AN15" s="56">
        <f t="shared" si="10"/>
        <v>3</v>
      </c>
      <c r="AO15" s="68"/>
      <c r="AP15" s="68"/>
    </row>
    <row r="16" spans="1:42" ht="36" customHeight="1" x14ac:dyDescent="0.3">
      <c r="A16" s="9" t="s">
        <v>42</v>
      </c>
      <c r="B16" s="49"/>
      <c r="C16" s="47"/>
      <c r="D16" s="47"/>
      <c r="E16" s="47"/>
      <c r="F16" s="47"/>
      <c r="G16" s="48">
        <f t="shared" si="0"/>
        <v>0</v>
      </c>
      <c r="H16" s="48">
        <f t="shared" si="1"/>
        <v>0</v>
      </c>
      <c r="I16" s="49"/>
      <c r="J16" s="47"/>
      <c r="K16" s="47"/>
      <c r="L16" s="47"/>
      <c r="M16" s="47"/>
      <c r="N16" s="47"/>
      <c r="O16" s="48">
        <f t="shared" si="2"/>
        <v>0</v>
      </c>
      <c r="P16" s="48">
        <f t="shared" si="3"/>
        <v>0</v>
      </c>
      <c r="Q16" s="49"/>
      <c r="R16" s="47"/>
      <c r="S16" s="47"/>
      <c r="T16" s="47"/>
      <c r="U16" s="47"/>
      <c r="V16" s="48">
        <f t="shared" si="4"/>
        <v>0</v>
      </c>
      <c r="W16" s="48">
        <f t="shared" si="5"/>
        <v>0</v>
      </c>
      <c r="X16" s="49"/>
      <c r="Y16" s="47"/>
      <c r="Z16" s="47"/>
      <c r="AA16" s="47"/>
      <c r="AB16" s="47"/>
      <c r="AC16" s="47"/>
      <c r="AD16" s="48">
        <f t="shared" si="6"/>
        <v>0</v>
      </c>
      <c r="AE16" s="48">
        <f t="shared" si="7"/>
        <v>0</v>
      </c>
      <c r="AF16" s="49"/>
      <c r="AG16" s="47"/>
      <c r="AH16" s="47"/>
      <c r="AI16" s="47"/>
      <c r="AJ16" s="47"/>
      <c r="AK16" s="48">
        <f t="shared" si="8"/>
        <v>0</v>
      </c>
      <c r="AL16" s="48">
        <f t="shared" si="9"/>
        <v>0</v>
      </c>
      <c r="AM16" s="17">
        <f t="shared" si="12"/>
        <v>0</v>
      </c>
      <c r="AN16" s="56">
        <f t="shared" si="10"/>
        <v>0</v>
      </c>
      <c r="AO16" s="68"/>
      <c r="AP16" s="68"/>
    </row>
    <row r="17" spans="1:42" ht="36" customHeight="1" x14ac:dyDescent="0.3">
      <c r="A17" s="9" t="s">
        <v>43</v>
      </c>
      <c r="B17" s="49"/>
      <c r="C17" s="47"/>
      <c r="D17" s="47"/>
      <c r="E17" s="47"/>
      <c r="F17" s="47"/>
      <c r="G17" s="48">
        <f t="shared" si="0"/>
        <v>0</v>
      </c>
      <c r="H17" s="48">
        <f t="shared" si="1"/>
        <v>0</v>
      </c>
      <c r="I17" s="46">
        <v>1</v>
      </c>
      <c r="J17" s="47"/>
      <c r="K17" s="47"/>
      <c r="L17" s="47"/>
      <c r="M17" s="47"/>
      <c r="N17" s="47"/>
      <c r="O17" s="48">
        <f t="shared" si="2"/>
        <v>1</v>
      </c>
      <c r="P17" s="48">
        <f t="shared" si="3"/>
        <v>1</v>
      </c>
      <c r="Q17" s="49"/>
      <c r="R17" s="47"/>
      <c r="S17" s="47"/>
      <c r="T17" s="47"/>
      <c r="U17" s="47"/>
      <c r="V17" s="48">
        <f t="shared" si="4"/>
        <v>0</v>
      </c>
      <c r="W17" s="48">
        <f t="shared" si="5"/>
        <v>0</v>
      </c>
      <c r="X17" s="49"/>
      <c r="Y17" s="47"/>
      <c r="Z17" s="47"/>
      <c r="AA17" s="47"/>
      <c r="AB17" s="47"/>
      <c r="AC17" s="47"/>
      <c r="AD17" s="48">
        <f t="shared" si="6"/>
        <v>0</v>
      </c>
      <c r="AE17" s="48">
        <f t="shared" si="7"/>
        <v>0</v>
      </c>
      <c r="AF17" s="49"/>
      <c r="AG17" s="47"/>
      <c r="AH17" s="47"/>
      <c r="AI17" s="47"/>
      <c r="AJ17" s="47"/>
      <c r="AK17" s="48">
        <f t="shared" si="8"/>
        <v>0</v>
      </c>
      <c r="AL17" s="48">
        <f t="shared" si="9"/>
        <v>0</v>
      </c>
      <c r="AM17" s="17">
        <f t="shared" si="12"/>
        <v>1</v>
      </c>
      <c r="AN17" s="56">
        <f t="shared" si="10"/>
        <v>1</v>
      </c>
      <c r="AO17" s="68"/>
      <c r="AP17" s="68"/>
    </row>
    <row r="18" spans="1:42" ht="36" customHeight="1" x14ac:dyDescent="0.3">
      <c r="A18" s="9" t="s">
        <v>44</v>
      </c>
      <c r="B18" s="46">
        <v>1</v>
      </c>
      <c r="C18" s="46">
        <v>1</v>
      </c>
      <c r="D18" s="46">
        <v>1</v>
      </c>
      <c r="E18" s="47"/>
      <c r="F18" s="47"/>
      <c r="G18" s="48">
        <f t="shared" si="0"/>
        <v>3</v>
      </c>
      <c r="H18" s="48">
        <f t="shared" si="1"/>
        <v>3</v>
      </c>
      <c r="I18" s="46">
        <v>1</v>
      </c>
      <c r="J18" s="46">
        <v>1</v>
      </c>
      <c r="K18" s="49"/>
      <c r="L18" s="47"/>
      <c r="M18" s="47"/>
      <c r="N18" s="47"/>
      <c r="O18" s="48">
        <f t="shared" si="2"/>
        <v>2</v>
      </c>
      <c r="P18" s="48">
        <f t="shared" si="3"/>
        <v>2</v>
      </c>
      <c r="Q18" s="49"/>
      <c r="R18" s="49"/>
      <c r="S18" s="49"/>
      <c r="T18" s="47"/>
      <c r="U18" s="47"/>
      <c r="V18" s="48">
        <f t="shared" si="4"/>
        <v>0</v>
      </c>
      <c r="W18" s="48">
        <f t="shared" si="5"/>
        <v>0</v>
      </c>
      <c r="X18" s="46">
        <v>1</v>
      </c>
      <c r="Y18" s="49"/>
      <c r="Z18" s="46">
        <v>1</v>
      </c>
      <c r="AA18" s="47"/>
      <c r="AB18" s="47"/>
      <c r="AC18" s="47"/>
      <c r="AD18" s="48">
        <f t="shared" si="6"/>
        <v>2</v>
      </c>
      <c r="AE18" s="48">
        <f t="shared" si="7"/>
        <v>2</v>
      </c>
      <c r="AF18" s="49"/>
      <c r="AG18" s="49"/>
      <c r="AH18" s="49"/>
      <c r="AI18" s="47"/>
      <c r="AJ18" s="47"/>
      <c r="AK18" s="48">
        <f t="shared" si="8"/>
        <v>0</v>
      </c>
      <c r="AL18" s="48">
        <f t="shared" si="9"/>
        <v>0</v>
      </c>
      <c r="AM18" s="17">
        <f t="shared" si="12"/>
        <v>7</v>
      </c>
      <c r="AN18" s="56">
        <f t="shared" si="10"/>
        <v>7</v>
      </c>
      <c r="AO18" s="69">
        <f>SUM(AM18:AM20)</f>
        <v>8</v>
      </c>
      <c r="AP18" s="69">
        <f>AN18+AN20+AN19</f>
        <v>9</v>
      </c>
    </row>
    <row r="19" spans="1:42" ht="36" customHeight="1" x14ac:dyDescent="0.3">
      <c r="A19" s="9" t="s">
        <v>98</v>
      </c>
      <c r="B19" s="49"/>
      <c r="C19" s="47"/>
      <c r="D19" s="47"/>
      <c r="E19" s="47"/>
      <c r="F19" s="47"/>
      <c r="G19" s="48">
        <f t="shared" si="0"/>
        <v>0</v>
      </c>
      <c r="H19" s="48">
        <f t="shared" si="1"/>
        <v>0</v>
      </c>
      <c r="I19" s="46">
        <v>2</v>
      </c>
      <c r="J19" s="47"/>
      <c r="K19" s="47"/>
      <c r="L19" s="47"/>
      <c r="M19" s="47"/>
      <c r="N19" s="47"/>
      <c r="O19" s="48">
        <f t="shared" si="2"/>
        <v>1</v>
      </c>
      <c r="P19" s="48">
        <f t="shared" si="3"/>
        <v>2</v>
      </c>
      <c r="Q19" s="49"/>
      <c r="R19" s="47"/>
      <c r="S19" s="47"/>
      <c r="T19" s="47"/>
      <c r="U19" s="47"/>
      <c r="V19" s="48">
        <f t="shared" si="4"/>
        <v>0</v>
      </c>
      <c r="W19" s="48">
        <f t="shared" si="5"/>
        <v>0</v>
      </c>
      <c r="X19" s="49"/>
      <c r="Y19" s="47"/>
      <c r="Z19" s="47"/>
      <c r="AA19" s="47"/>
      <c r="AB19" s="47"/>
      <c r="AC19" s="47"/>
      <c r="AD19" s="48">
        <f t="shared" si="6"/>
        <v>0</v>
      </c>
      <c r="AE19" s="48">
        <f t="shared" si="7"/>
        <v>0</v>
      </c>
      <c r="AF19" s="49"/>
      <c r="AG19" s="47"/>
      <c r="AH19" s="47"/>
      <c r="AI19" s="47"/>
      <c r="AJ19" s="47"/>
      <c r="AK19" s="48">
        <f t="shared" si="8"/>
        <v>0</v>
      </c>
      <c r="AL19" s="48">
        <f t="shared" si="9"/>
        <v>0</v>
      </c>
      <c r="AM19" s="17">
        <f t="shared" si="12"/>
        <v>1</v>
      </c>
      <c r="AN19" s="56">
        <f t="shared" si="10"/>
        <v>2</v>
      </c>
      <c r="AO19" s="68"/>
      <c r="AP19" s="68"/>
    </row>
    <row r="20" spans="1:42" ht="36" customHeight="1" x14ac:dyDescent="0.3">
      <c r="A20" s="9" t="s">
        <v>46</v>
      </c>
      <c r="B20" s="49"/>
      <c r="C20" s="47"/>
      <c r="D20" s="47"/>
      <c r="E20" s="47"/>
      <c r="F20" s="47"/>
      <c r="G20" s="48">
        <f t="shared" si="0"/>
        <v>0</v>
      </c>
      <c r="H20" s="48">
        <f t="shared" si="1"/>
        <v>0</v>
      </c>
      <c r="I20" s="49"/>
      <c r="J20" s="47"/>
      <c r="K20" s="47"/>
      <c r="L20" s="47"/>
      <c r="M20" s="47"/>
      <c r="N20" s="47"/>
      <c r="O20" s="48">
        <f t="shared" si="2"/>
        <v>0</v>
      </c>
      <c r="P20" s="48">
        <f t="shared" si="3"/>
        <v>0</v>
      </c>
      <c r="Q20" s="49"/>
      <c r="R20" s="47"/>
      <c r="S20" s="47"/>
      <c r="T20" s="47"/>
      <c r="U20" s="47"/>
      <c r="V20" s="48">
        <f t="shared" si="4"/>
        <v>0</v>
      </c>
      <c r="W20" s="48">
        <f t="shared" si="5"/>
        <v>0</v>
      </c>
      <c r="X20" s="49"/>
      <c r="Y20" s="47"/>
      <c r="Z20" s="47"/>
      <c r="AA20" s="47"/>
      <c r="AB20" s="47"/>
      <c r="AC20" s="47"/>
      <c r="AD20" s="48">
        <f t="shared" si="6"/>
        <v>0</v>
      </c>
      <c r="AE20" s="48">
        <f t="shared" si="7"/>
        <v>0</v>
      </c>
      <c r="AF20" s="49"/>
      <c r="AG20" s="47"/>
      <c r="AH20" s="47"/>
      <c r="AI20" s="47"/>
      <c r="AJ20" s="47"/>
      <c r="AK20" s="48">
        <f t="shared" si="8"/>
        <v>0</v>
      </c>
      <c r="AL20" s="48">
        <f t="shared" si="9"/>
        <v>0</v>
      </c>
      <c r="AM20" s="17">
        <f t="shared" si="12"/>
        <v>0</v>
      </c>
      <c r="AN20" s="56">
        <f t="shared" si="10"/>
        <v>0</v>
      </c>
      <c r="AO20" s="68"/>
      <c r="AP20" s="68"/>
    </row>
    <row r="21" spans="1:42" ht="36" customHeight="1" x14ac:dyDescent="0.3">
      <c r="A21" s="9" t="s">
        <v>47</v>
      </c>
      <c r="B21" s="47"/>
      <c r="C21" s="47"/>
      <c r="D21" s="47"/>
      <c r="E21" s="47"/>
      <c r="F21" s="47"/>
      <c r="G21" s="48">
        <f t="shared" si="0"/>
        <v>0</v>
      </c>
      <c r="H21" s="48">
        <f t="shared" si="1"/>
        <v>0</v>
      </c>
      <c r="I21" s="47"/>
      <c r="J21" s="47"/>
      <c r="K21" s="47"/>
      <c r="L21" s="47"/>
      <c r="M21" s="47"/>
      <c r="N21" s="47"/>
      <c r="O21" s="48">
        <f t="shared" si="2"/>
        <v>0</v>
      </c>
      <c r="P21" s="48">
        <f t="shared" si="3"/>
        <v>0</v>
      </c>
      <c r="Q21" s="47"/>
      <c r="R21" s="47"/>
      <c r="S21" s="47"/>
      <c r="T21" s="47"/>
      <c r="U21" s="47"/>
      <c r="V21" s="48">
        <f t="shared" si="4"/>
        <v>0</v>
      </c>
      <c r="W21" s="48">
        <f t="shared" si="5"/>
        <v>0</v>
      </c>
      <c r="X21" s="47"/>
      <c r="Y21" s="47"/>
      <c r="Z21" s="47"/>
      <c r="AA21" s="47"/>
      <c r="AB21" s="47"/>
      <c r="AC21" s="47"/>
      <c r="AD21" s="48">
        <f t="shared" si="6"/>
        <v>0</v>
      </c>
      <c r="AE21" s="48">
        <f t="shared" si="7"/>
        <v>0</v>
      </c>
      <c r="AF21" s="47"/>
      <c r="AG21" s="47"/>
      <c r="AH21" s="47"/>
      <c r="AI21" s="47"/>
      <c r="AJ21" s="47"/>
      <c r="AK21" s="48">
        <f t="shared" si="8"/>
        <v>0</v>
      </c>
      <c r="AL21" s="48">
        <f t="shared" si="9"/>
        <v>0</v>
      </c>
      <c r="AM21" s="17">
        <f t="shared" si="12"/>
        <v>0</v>
      </c>
      <c r="AN21" s="56">
        <f t="shared" si="10"/>
        <v>0</v>
      </c>
      <c r="AO21" s="71">
        <f t="shared" ref="AO21:AP21" si="16">AM21</f>
        <v>0</v>
      </c>
      <c r="AP21" s="71">
        <f t="shared" si="16"/>
        <v>0</v>
      </c>
    </row>
    <row r="22" spans="1:42" ht="36" customHeight="1" x14ac:dyDescent="0.3">
      <c r="A22" s="9" t="s">
        <v>48</v>
      </c>
      <c r="B22" s="46">
        <v>1</v>
      </c>
      <c r="C22" s="46"/>
      <c r="D22" s="46">
        <v>1</v>
      </c>
      <c r="E22" s="46"/>
      <c r="F22" s="49"/>
      <c r="G22" s="48">
        <f t="shared" si="0"/>
        <v>2</v>
      </c>
      <c r="H22" s="48">
        <f t="shared" si="1"/>
        <v>2</v>
      </c>
      <c r="I22" s="47"/>
      <c r="J22" s="47"/>
      <c r="K22" s="47"/>
      <c r="L22" s="55">
        <v>3</v>
      </c>
      <c r="M22" s="47"/>
      <c r="N22" s="47"/>
      <c r="O22" s="48">
        <f t="shared" si="2"/>
        <v>1</v>
      </c>
      <c r="P22" s="48">
        <f t="shared" si="3"/>
        <v>3</v>
      </c>
      <c r="Q22" s="47"/>
      <c r="R22" s="47"/>
      <c r="S22" s="55">
        <v>1</v>
      </c>
      <c r="T22" s="47"/>
      <c r="U22" s="47"/>
      <c r="V22" s="48">
        <f t="shared" si="4"/>
        <v>1</v>
      </c>
      <c r="W22" s="48">
        <f t="shared" si="5"/>
        <v>1</v>
      </c>
      <c r="X22" s="47"/>
      <c r="Y22" s="47"/>
      <c r="Z22" s="47"/>
      <c r="AA22" s="47"/>
      <c r="AB22" s="47"/>
      <c r="AC22" s="47"/>
      <c r="AD22" s="48">
        <f t="shared" si="6"/>
        <v>0</v>
      </c>
      <c r="AE22" s="48">
        <f t="shared" si="7"/>
        <v>0</v>
      </c>
      <c r="AF22" s="47"/>
      <c r="AG22" s="47"/>
      <c r="AH22" s="55">
        <v>1</v>
      </c>
      <c r="AI22" s="47"/>
      <c r="AJ22" s="55">
        <v>1</v>
      </c>
      <c r="AK22" s="48">
        <f t="shared" si="8"/>
        <v>2</v>
      </c>
      <c r="AL22" s="48">
        <f t="shared" si="9"/>
        <v>2</v>
      </c>
      <c r="AM22" s="17">
        <f t="shared" si="12"/>
        <v>6</v>
      </c>
      <c r="AN22" s="56">
        <f t="shared" si="10"/>
        <v>8</v>
      </c>
      <c r="AO22" s="69">
        <f t="shared" ref="AO22:AP22" si="17">SUM(AM22:AM23)</f>
        <v>12</v>
      </c>
      <c r="AP22" s="69">
        <f t="shared" si="17"/>
        <v>15</v>
      </c>
    </row>
    <row r="23" spans="1:42" ht="36" customHeight="1" x14ac:dyDescent="0.3">
      <c r="A23" s="9" t="s">
        <v>50</v>
      </c>
      <c r="B23" s="46">
        <v>1</v>
      </c>
      <c r="C23" s="46">
        <v>1</v>
      </c>
      <c r="D23" s="47"/>
      <c r="E23" s="47"/>
      <c r="F23" s="47"/>
      <c r="G23" s="48">
        <f t="shared" si="0"/>
        <v>2</v>
      </c>
      <c r="H23" s="48">
        <f t="shared" si="1"/>
        <v>2</v>
      </c>
      <c r="I23" s="47"/>
      <c r="J23" s="47"/>
      <c r="K23" s="55">
        <v>1</v>
      </c>
      <c r="L23" s="47"/>
      <c r="M23" s="47"/>
      <c r="N23" s="47"/>
      <c r="O23" s="48">
        <f t="shared" si="2"/>
        <v>1</v>
      </c>
      <c r="P23" s="48">
        <f t="shared" si="3"/>
        <v>1</v>
      </c>
      <c r="Q23" s="55">
        <v>1</v>
      </c>
      <c r="R23" s="55">
        <v>1</v>
      </c>
      <c r="S23" s="47"/>
      <c r="T23" s="47"/>
      <c r="U23" s="47"/>
      <c r="V23" s="48">
        <f t="shared" si="4"/>
        <v>2</v>
      </c>
      <c r="W23" s="48">
        <f t="shared" si="5"/>
        <v>2</v>
      </c>
      <c r="X23" s="55">
        <v>2</v>
      </c>
      <c r="Y23" s="47"/>
      <c r="Z23" s="47"/>
      <c r="AA23" s="47"/>
      <c r="AB23" s="47"/>
      <c r="AC23" s="47"/>
      <c r="AD23" s="48">
        <f t="shared" si="6"/>
        <v>1</v>
      </c>
      <c r="AE23" s="48">
        <f t="shared" si="7"/>
        <v>2</v>
      </c>
      <c r="AF23" s="47"/>
      <c r="AG23" s="47"/>
      <c r="AH23" s="47"/>
      <c r="AI23" s="47"/>
      <c r="AJ23" s="47"/>
      <c r="AK23" s="48">
        <f t="shared" si="8"/>
        <v>0</v>
      </c>
      <c r="AL23" s="48">
        <f t="shared" si="9"/>
        <v>0</v>
      </c>
      <c r="AM23" s="17">
        <f t="shared" si="12"/>
        <v>6</v>
      </c>
      <c r="AN23" s="56">
        <f t="shared" si="10"/>
        <v>7</v>
      </c>
      <c r="AO23" s="68"/>
      <c r="AP23" s="68"/>
    </row>
    <row r="24" spans="1:42" ht="83.25" customHeight="1" x14ac:dyDescent="0.3">
      <c r="A24" s="9" t="s">
        <v>95</v>
      </c>
      <c r="B24" s="49"/>
      <c r="C24" s="49"/>
      <c r="D24" s="47"/>
      <c r="E24" s="47"/>
      <c r="F24" s="47"/>
      <c r="G24" s="48">
        <f t="shared" si="0"/>
        <v>0</v>
      </c>
      <c r="H24" s="48">
        <f t="shared" si="1"/>
        <v>0</v>
      </c>
      <c r="I24" s="49"/>
      <c r="J24" s="49"/>
      <c r="K24" s="47"/>
      <c r="L24" s="47"/>
      <c r="M24" s="47"/>
      <c r="N24" s="47"/>
      <c r="O24" s="48">
        <f t="shared" si="2"/>
        <v>0</v>
      </c>
      <c r="P24" s="48">
        <f t="shared" si="3"/>
        <v>0</v>
      </c>
      <c r="Q24" s="49"/>
      <c r="R24" s="49"/>
      <c r="S24" s="47"/>
      <c r="T24" s="47"/>
      <c r="U24" s="47"/>
      <c r="V24" s="48">
        <f t="shared" si="4"/>
        <v>0</v>
      </c>
      <c r="W24" s="48">
        <f t="shared" si="5"/>
        <v>0</v>
      </c>
      <c r="X24" s="49"/>
      <c r="Y24" s="49"/>
      <c r="Z24" s="47"/>
      <c r="AA24" s="47"/>
      <c r="AB24" s="47"/>
      <c r="AC24" s="47"/>
      <c r="AD24" s="48">
        <f t="shared" si="6"/>
        <v>0</v>
      </c>
      <c r="AE24" s="48">
        <f t="shared" si="7"/>
        <v>0</v>
      </c>
      <c r="AF24" s="49"/>
      <c r="AG24" s="49"/>
      <c r="AH24" s="47"/>
      <c r="AI24" s="47"/>
      <c r="AJ24" s="47"/>
      <c r="AK24" s="48">
        <f t="shared" si="8"/>
        <v>0</v>
      </c>
      <c r="AL24" s="48">
        <f t="shared" si="9"/>
        <v>0</v>
      </c>
      <c r="AM24" s="17">
        <f t="shared" si="12"/>
        <v>0</v>
      </c>
      <c r="AN24" s="56">
        <f t="shared" si="10"/>
        <v>0</v>
      </c>
      <c r="AO24" s="69">
        <f t="shared" ref="AO24:AP24" si="18">AM24</f>
        <v>0</v>
      </c>
      <c r="AP24" s="69">
        <f t="shared" si="18"/>
        <v>0</v>
      </c>
    </row>
    <row r="25" spans="1:42" ht="36" customHeight="1" x14ac:dyDescent="0.3">
      <c r="A25" s="9" t="s">
        <v>51</v>
      </c>
      <c r="B25" s="46">
        <v>1</v>
      </c>
      <c r="C25" s="49"/>
      <c r="D25" s="47"/>
      <c r="E25" s="47"/>
      <c r="F25" s="47"/>
      <c r="G25" s="48">
        <f t="shared" si="0"/>
        <v>1</v>
      </c>
      <c r="H25" s="48">
        <f t="shared" si="1"/>
        <v>1</v>
      </c>
      <c r="I25" s="49"/>
      <c r="J25" s="47"/>
      <c r="K25" s="47"/>
      <c r="L25" s="47"/>
      <c r="M25" s="47"/>
      <c r="N25" s="47"/>
      <c r="O25" s="48">
        <f t="shared" si="2"/>
        <v>0</v>
      </c>
      <c r="P25" s="48">
        <f t="shared" si="3"/>
        <v>0</v>
      </c>
      <c r="Q25" s="46">
        <v>1</v>
      </c>
      <c r="R25" s="49"/>
      <c r="S25" s="47"/>
      <c r="T25" s="47"/>
      <c r="U25" s="47"/>
      <c r="V25" s="48">
        <f t="shared" si="4"/>
        <v>1</v>
      </c>
      <c r="W25" s="48">
        <f t="shared" si="5"/>
        <v>1</v>
      </c>
      <c r="X25" s="46">
        <v>1</v>
      </c>
      <c r="Y25" s="49"/>
      <c r="Z25" s="47"/>
      <c r="AA25" s="47"/>
      <c r="AB25" s="47"/>
      <c r="AC25" s="47"/>
      <c r="AD25" s="48">
        <f t="shared" si="6"/>
        <v>1</v>
      </c>
      <c r="AE25" s="48">
        <f t="shared" si="7"/>
        <v>1</v>
      </c>
      <c r="AF25" s="49"/>
      <c r="AG25" s="49"/>
      <c r="AH25" s="47"/>
      <c r="AI25" s="47"/>
      <c r="AJ25" s="47"/>
      <c r="AK25" s="48">
        <f t="shared" si="8"/>
        <v>0</v>
      </c>
      <c r="AL25" s="48">
        <f t="shared" si="9"/>
        <v>0</v>
      </c>
      <c r="AM25" s="17">
        <f t="shared" si="12"/>
        <v>3</v>
      </c>
      <c r="AN25" s="56">
        <f t="shared" si="10"/>
        <v>3</v>
      </c>
      <c r="AO25" s="69">
        <f t="shared" ref="AO25:AP25" si="19">AM25</f>
        <v>3</v>
      </c>
      <c r="AP25" s="69">
        <f t="shared" si="19"/>
        <v>3</v>
      </c>
    </row>
    <row r="26" spans="1:42" ht="36" customHeight="1" x14ac:dyDescent="0.3">
      <c r="A26" s="9" t="s">
        <v>52</v>
      </c>
      <c r="B26" s="47"/>
      <c r="C26" s="47"/>
      <c r="D26" s="47"/>
      <c r="E26" s="47"/>
      <c r="F26" s="47"/>
      <c r="G26" s="48">
        <f t="shared" ref="G26:H26" si="20">SUM(G8:G25)</f>
        <v>17</v>
      </c>
      <c r="H26" s="17">
        <f t="shared" si="20"/>
        <v>19</v>
      </c>
      <c r="I26" s="47"/>
      <c r="J26" s="47"/>
      <c r="K26" s="47"/>
      <c r="L26" s="47"/>
      <c r="M26" s="47"/>
      <c r="N26" s="47"/>
      <c r="O26" s="48">
        <f t="shared" ref="O26:P26" si="21">SUM(O8:O25)</f>
        <v>10</v>
      </c>
      <c r="P26" s="17">
        <f t="shared" si="21"/>
        <v>15</v>
      </c>
      <c r="Q26" s="47"/>
      <c r="R26" s="47"/>
      <c r="S26" s="47"/>
      <c r="T26" s="47"/>
      <c r="U26" s="47"/>
      <c r="V26" s="48">
        <f t="shared" ref="V26:W26" si="22">SUM(V8:V25)</f>
        <v>11</v>
      </c>
      <c r="W26" s="48">
        <f t="shared" si="22"/>
        <v>15</v>
      </c>
      <c r="X26" s="47"/>
      <c r="Y26" s="47"/>
      <c r="Z26" s="47"/>
      <c r="AA26" s="47"/>
      <c r="AB26" s="47"/>
      <c r="AC26" s="47"/>
      <c r="AD26" s="48">
        <f t="shared" ref="AD26:AE26" si="23">SUM(AD8:AD25)</f>
        <v>13</v>
      </c>
      <c r="AE26" s="17">
        <f t="shared" si="23"/>
        <v>19</v>
      </c>
      <c r="AF26" s="47"/>
      <c r="AG26" s="47"/>
      <c r="AH26" s="47"/>
      <c r="AI26" s="47"/>
      <c r="AJ26" s="47"/>
      <c r="AK26" s="17">
        <f t="shared" ref="AK26:AP26" si="24">SUM(AK8:AK25)</f>
        <v>10</v>
      </c>
      <c r="AL26" s="17">
        <f t="shared" si="24"/>
        <v>13</v>
      </c>
      <c r="AM26" s="17">
        <f t="shared" si="24"/>
        <v>61</v>
      </c>
      <c r="AN26" s="56">
        <f t="shared" si="24"/>
        <v>81</v>
      </c>
      <c r="AO26" s="72">
        <f t="shared" si="24"/>
        <v>61</v>
      </c>
      <c r="AP26" s="72">
        <f t="shared" si="24"/>
        <v>81</v>
      </c>
    </row>
    <row r="27" spans="1:42" ht="36" customHeight="1" x14ac:dyDescent="0.3">
      <c r="A27" s="9" t="s">
        <v>96</v>
      </c>
      <c r="B27" s="73"/>
      <c r="C27" s="73"/>
      <c r="D27" s="73"/>
      <c r="E27" s="73"/>
      <c r="F27" s="73"/>
      <c r="G27" s="74">
        <f t="shared" ref="G27:H27" si="25">G26-G21</f>
        <v>17</v>
      </c>
      <c r="H27" s="74">
        <f t="shared" si="25"/>
        <v>19</v>
      </c>
      <c r="I27" s="74"/>
      <c r="J27" s="74"/>
      <c r="K27" s="74"/>
      <c r="L27" s="74"/>
      <c r="M27" s="74"/>
      <c r="N27" s="74"/>
      <c r="O27" s="74">
        <f t="shared" ref="O27:P27" si="26">O26-O21</f>
        <v>10</v>
      </c>
      <c r="P27" s="74">
        <f t="shared" si="26"/>
        <v>15</v>
      </c>
      <c r="Q27" s="74"/>
      <c r="R27" s="74"/>
      <c r="S27" s="74"/>
      <c r="T27" s="74"/>
      <c r="U27" s="74"/>
      <c r="V27" s="74">
        <f t="shared" ref="V27:W27" si="27">V26-V21</f>
        <v>11</v>
      </c>
      <c r="W27" s="74">
        <f t="shared" si="27"/>
        <v>15</v>
      </c>
      <c r="X27" s="74"/>
      <c r="Y27" s="74"/>
      <c r="Z27" s="74"/>
      <c r="AA27" s="74"/>
      <c r="AB27" s="74"/>
      <c r="AC27" s="74"/>
      <c r="AD27" s="74">
        <f t="shared" ref="AD27:AE27" si="28">AD26-AD21</f>
        <v>13</v>
      </c>
      <c r="AE27" s="74">
        <f t="shared" si="28"/>
        <v>19</v>
      </c>
      <c r="AF27" s="74"/>
      <c r="AG27" s="74"/>
      <c r="AH27" s="74"/>
      <c r="AI27" s="74"/>
      <c r="AJ27" s="74"/>
      <c r="AK27" s="74">
        <f t="shared" ref="AK27:AP27" si="29">AK26-AK21</f>
        <v>10</v>
      </c>
      <c r="AL27" s="74">
        <f t="shared" si="29"/>
        <v>13</v>
      </c>
      <c r="AM27" s="74">
        <f t="shared" si="29"/>
        <v>61</v>
      </c>
      <c r="AN27" s="74">
        <f t="shared" si="29"/>
        <v>81</v>
      </c>
      <c r="AO27" s="75">
        <f t="shared" si="29"/>
        <v>61</v>
      </c>
      <c r="AP27" s="75">
        <f t="shared" si="29"/>
        <v>81</v>
      </c>
    </row>
    <row r="28" spans="1:42" ht="15.75" customHeight="1" x14ac:dyDescent="0.35"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</row>
    <row r="29" spans="1:42" ht="15.75" customHeight="1" x14ac:dyDescent="0.35"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</row>
    <row r="30" spans="1:42" ht="21.75" customHeight="1" x14ac:dyDescent="0.35">
      <c r="A30" s="176" t="s">
        <v>53</v>
      </c>
      <c r="B30" s="175"/>
      <c r="C30" s="175"/>
      <c r="D30" s="175"/>
      <c r="E30" s="175"/>
      <c r="F30" s="175"/>
      <c r="G30" s="175"/>
      <c r="H30" s="175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176" t="s">
        <v>54</v>
      </c>
      <c r="AM30" s="175"/>
      <c r="AN30" s="175"/>
      <c r="AO30" s="175"/>
      <c r="AP30" s="175"/>
    </row>
    <row r="31" spans="1:42" ht="15.75" customHeight="1" x14ac:dyDescent="0.25"/>
    <row r="32" spans="1:4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">
    <mergeCell ref="AK1:AP1"/>
    <mergeCell ref="AK2:AP2"/>
    <mergeCell ref="AK3:AP3"/>
    <mergeCell ref="B5:AP5"/>
    <mergeCell ref="A30:H30"/>
    <mergeCell ref="AL30:AP30"/>
  </mergeCells>
  <pageMargins left="0.70866141732283472" right="0.70866141732283472" top="0.74803149606299213" bottom="0.74803149606299213" header="0" footer="0"/>
  <pageSetup paperSize="9" scale="4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P1000"/>
  <sheetViews>
    <sheetView showGridLines="0" zoomScale="71" zoomScaleNormal="71" workbookViewId="0">
      <pane xSplit="1" ySplit="7" topLeftCell="B20" activePane="bottomRight" state="frozen"/>
      <selection pane="topRight" activeCell="B1" sqref="B1"/>
      <selection pane="bottomLeft" activeCell="A8" sqref="A8"/>
      <selection pane="bottomRight" activeCell="AK3" sqref="AK3:AP3"/>
    </sheetView>
  </sheetViews>
  <sheetFormatPr defaultColWidth="14.42578125" defaultRowHeight="15" customHeight="1" x14ac:dyDescent="0.25"/>
  <cols>
    <col min="1" max="1" width="36.85546875" customWidth="1"/>
    <col min="2" max="2" width="7.42578125" customWidth="1"/>
    <col min="3" max="6" width="5.7109375" customWidth="1"/>
    <col min="7" max="8" width="6.140625" customWidth="1"/>
    <col min="9" max="14" width="5.85546875" customWidth="1"/>
    <col min="15" max="23" width="6.140625" customWidth="1"/>
    <col min="24" max="29" width="6" customWidth="1"/>
    <col min="30" max="31" width="6.140625" customWidth="1"/>
    <col min="32" max="36" width="6" customWidth="1"/>
    <col min="37" max="40" width="6.140625" customWidth="1"/>
    <col min="41" max="41" width="6.42578125" customWidth="1"/>
    <col min="42" max="42" width="7.42578125" customWidth="1"/>
  </cols>
  <sheetData>
    <row r="1" spans="1:42" ht="18.75" x14ac:dyDescent="0.3">
      <c r="AK1" s="177" t="s">
        <v>55</v>
      </c>
      <c r="AL1" s="175"/>
      <c r="AM1" s="175"/>
      <c r="AN1" s="175"/>
      <c r="AO1" s="175"/>
      <c r="AP1" s="175"/>
    </row>
    <row r="2" spans="1:42" ht="18.75" x14ac:dyDescent="0.3">
      <c r="AK2" s="177" t="s">
        <v>1</v>
      </c>
      <c r="AL2" s="175"/>
      <c r="AM2" s="175"/>
      <c r="AN2" s="175"/>
      <c r="AO2" s="175"/>
      <c r="AP2" s="175"/>
    </row>
    <row r="3" spans="1:42" ht="18.75" x14ac:dyDescent="0.3">
      <c r="AK3" s="177" t="s">
        <v>222</v>
      </c>
      <c r="AL3" s="175"/>
      <c r="AM3" s="175"/>
      <c r="AN3" s="175"/>
      <c r="AO3" s="175"/>
      <c r="AP3" s="175"/>
    </row>
    <row r="4" spans="1:42" ht="20.25" x14ac:dyDescent="0.3">
      <c r="A4" s="32"/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</row>
    <row r="5" spans="1:42" ht="15.75" x14ac:dyDescent="0.3">
      <c r="A5" s="32"/>
      <c r="B5" s="179" t="s">
        <v>57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5"/>
      <c r="U5" s="175"/>
      <c r="V5" s="175"/>
      <c r="W5" s="175"/>
      <c r="X5" s="175"/>
      <c r="Y5" s="175"/>
      <c r="Z5" s="175"/>
      <c r="AA5" s="175"/>
      <c r="AB5" s="175"/>
      <c r="AC5" s="175"/>
      <c r="AD5" s="175"/>
      <c r="AE5" s="175"/>
      <c r="AF5" s="175"/>
      <c r="AG5" s="175"/>
      <c r="AH5" s="175"/>
      <c r="AI5" s="175"/>
      <c r="AJ5" s="175"/>
      <c r="AK5" s="175"/>
      <c r="AL5" s="175"/>
      <c r="AM5" s="175"/>
      <c r="AN5" s="175"/>
      <c r="AO5" s="175"/>
      <c r="AP5" s="175"/>
    </row>
    <row r="6" spans="1:42" x14ac:dyDescent="0.25">
      <c r="A6" s="34"/>
    </row>
    <row r="7" spans="1:42" ht="115.5" customHeight="1" x14ac:dyDescent="0.3">
      <c r="A7" s="35" t="s">
        <v>59</v>
      </c>
      <c r="B7" s="77" t="s">
        <v>60</v>
      </c>
      <c r="C7" s="78" t="s">
        <v>61</v>
      </c>
      <c r="D7" s="79" t="s">
        <v>62</v>
      </c>
      <c r="E7" s="77" t="s">
        <v>63</v>
      </c>
      <c r="F7" s="78" t="s">
        <v>64</v>
      </c>
      <c r="G7" s="80" t="s">
        <v>9</v>
      </c>
      <c r="H7" s="80" t="s">
        <v>10</v>
      </c>
      <c r="I7" s="78" t="s">
        <v>65</v>
      </c>
      <c r="J7" s="78" t="s">
        <v>66</v>
      </c>
      <c r="K7" s="78" t="s">
        <v>67</v>
      </c>
      <c r="L7" s="78" t="s">
        <v>68</v>
      </c>
      <c r="M7" s="78" t="s">
        <v>69</v>
      </c>
      <c r="N7" s="78" t="s">
        <v>70</v>
      </c>
      <c r="O7" s="80" t="s">
        <v>9</v>
      </c>
      <c r="P7" s="80" t="s">
        <v>10</v>
      </c>
      <c r="Q7" s="78" t="s">
        <v>72</v>
      </c>
      <c r="R7" s="78" t="s">
        <v>73</v>
      </c>
      <c r="S7" s="78" t="s">
        <v>74</v>
      </c>
      <c r="T7" s="78" t="s">
        <v>75</v>
      </c>
      <c r="U7" s="78" t="s">
        <v>76</v>
      </c>
      <c r="V7" s="80" t="s">
        <v>9</v>
      </c>
      <c r="W7" s="81" t="s">
        <v>10</v>
      </c>
      <c r="X7" s="36" t="s">
        <v>78</v>
      </c>
      <c r="Y7" s="82" t="s">
        <v>79</v>
      </c>
      <c r="Z7" s="78" t="s">
        <v>80</v>
      </c>
      <c r="AA7" s="78" t="s">
        <v>81</v>
      </c>
      <c r="AB7" s="78" t="s">
        <v>82</v>
      </c>
      <c r="AC7" s="78" t="s">
        <v>83</v>
      </c>
      <c r="AD7" s="80" t="s">
        <v>9</v>
      </c>
      <c r="AE7" s="80" t="s">
        <v>10</v>
      </c>
      <c r="AF7" s="78" t="s">
        <v>85</v>
      </c>
      <c r="AG7" s="78" t="s">
        <v>86</v>
      </c>
      <c r="AH7" s="78" t="s">
        <v>87</v>
      </c>
      <c r="AI7" s="78" t="s">
        <v>88</v>
      </c>
      <c r="AJ7" s="78" t="s">
        <v>89</v>
      </c>
      <c r="AK7" s="80" t="s">
        <v>9</v>
      </c>
      <c r="AL7" s="80" t="s">
        <v>10</v>
      </c>
      <c r="AM7" s="80" t="s">
        <v>91</v>
      </c>
      <c r="AN7" s="80" t="s">
        <v>92</v>
      </c>
      <c r="AO7" s="83" t="s">
        <v>93</v>
      </c>
      <c r="AP7" s="84" t="s">
        <v>94</v>
      </c>
    </row>
    <row r="8" spans="1:42" ht="39" customHeight="1" x14ac:dyDescent="0.3">
      <c r="A8" s="9" t="s">
        <v>33</v>
      </c>
      <c r="B8" s="41"/>
      <c r="C8" s="41"/>
      <c r="D8" s="41"/>
      <c r="E8" s="41"/>
      <c r="F8" s="41"/>
      <c r="G8" s="40">
        <f t="shared" ref="G8:G22" si="0">COUNT(B8:F8)</f>
        <v>0</v>
      </c>
      <c r="H8" s="40">
        <f t="shared" ref="H8:H22" si="1">SUM(B8:F8)</f>
        <v>0</v>
      </c>
      <c r="I8" s="41"/>
      <c r="J8" s="41"/>
      <c r="K8" s="41"/>
      <c r="L8" s="41"/>
      <c r="M8" s="42"/>
      <c r="N8" s="42"/>
      <c r="O8" s="40">
        <f t="shared" ref="O8:O23" si="2">COUNT(I8:N8)</f>
        <v>0</v>
      </c>
      <c r="P8" s="40">
        <f t="shared" ref="P8:P23" si="3">SUM(I8:N8)</f>
        <v>0</v>
      </c>
      <c r="Q8" s="41"/>
      <c r="R8" s="41"/>
      <c r="S8" s="41"/>
      <c r="T8" s="41"/>
      <c r="U8" s="42"/>
      <c r="V8" s="40">
        <f t="shared" ref="V8:V20" si="4">COUNT(Q8:U8)</f>
        <v>0</v>
      </c>
      <c r="W8" s="40">
        <f t="shared" ref="W8:W22" si="5">SUM(Q8:U8)</f>
        <v>0</v>
      </c>
      <c r="X8" s="41"/>
      <c r="Y8" s="41"/>
      <c r="Z8" s="41"/>
      <c r="AA8" s="42"/>
      <c r="AB8" s="42"/>
      <c r="AC8" s="42"/>
      <c r="AD8" s="40">
        <f t="shared" ref="AD8:AD22" si="6">COUNT(X8:AC8)</f>
        <v>0</v>
      </c>
      <c r="AE8" s="40">
        <f t="shared" ref="AE8:AE25" si="7">SUM(X8:AC8)</f>
        <v>0</v>
      </c>
      <c r="AF8" s="41"/>
      <c r="AG8" s="41"/>
      <c r="AH8" s="41"/>
      <c r="AI8" s="41"/>
      <c r="AJ8" s="41"/>
      <c r="AK8" s="40">
        <f t="shared" ref="AK8:AK22" si="8">COUNT(AF8:AJ8)</f>
        <v>0</v>
      </c>
      <c r="AL8" s="40">
        <f t="shared" ref="AL8:AL25" si="9">SUM(AF8:AJ8)</f>
        <v>0</v>
      </c>
      <c r="AM8" s="43">
        <f t="shared" ref="AM8:AM20" si="10">AK8+AD8+V8+O8+G8</f>
        <v>0</v>
      </c>
      <c r="AN8" s="66">
        <f t="shared" ref="AN8:AN25" si="11">AL8+AE8+W8+H8+P8</f>
        <v>0</v>
      </c>
      <c r="AO8" s="67">
        <f t="shared" ref="AO8:AP8" si="12">SUM(AM8:AM10)</f>
        <v>3</v>
      </c>
      <c r="AP8" s="67">
        <f t="shared" si="12"/>
        <v>3</v>
      </c>
    </row>
    <row r="9" spans="1:42" ht="36" customHeight="1" x14ac:dyDescent="0.3">
      <c r="A9" s="9" t="s">
        <v>34</v>
      </c>
      <c r="B9" s="49"/>
      <c r="C9" s="47"/>
      <c r="D9" s="47"/>
      <c r="E9" s="47"/>
      <c r="F9" s="47"/>
      <c r="G9" s="48">
        <f t="shared" si="0"/>
        <v>0</v>
      </c>
      <c r="H9" s="48">
        <f t="shared" si="1"/>
        <v>0</v>
      </c>
      <c r="I9" s="46"/>
      <c r="J9" s="47"/>
      <c r="K9" s="47"/>
      <c r="L9" s="47"/>
      <c r="M9" s="47"/>
      <c r="N9" s="47"/>
      <c r="O9" s="48">
        <f t="shared" si="2"/>
        <v>0</v>
      </c>
      <c r="P9" s="48">
        <f t="shared" si="3"/>
        <v>0</v>
      </c>
      <c r="Q9" s="46">
        <v>1</v>
      </c>
      <c r="R9" s="47"/>
      <c r="S9" s="47"/>
      <c r="T9" s="47"/>
      <c r="U9" s="47"/>
      <c r="V9" s="48">
        <f t="shared" si="4"/>
        <v>1</v>
      </c>
      <c r="W9" s="48">
        <f t="shared" si="5"/>
        <v>1</v>
      </c>
      <c r="X9" s="46">
        <v>1</v>
      </c>
      <c r="Y9" s="47"/>
      <c r="Z9" s="47"/>
      <c r="AA9" s="47"/>
      <c r="AB9" s="47"/>
      <c r="AC9" s="47"/>
      <c r="AD9" s="48">
        <f t="shared" si="6"/>
        <v>1</v>
      </c>
      <c r="AE9" s="48">
        <f t="shared" si="7"/>
        <v>1</v>
      </c>
      <c r="AF9" s="49"/>
      <c r="AG9" s="47"/>
      <c r="AH9" s="47"/>
      <c r="AI9" s="47"/>
      <c r="AJ9" s="47"/>
      <c r="AK9" s="48">
        <f t="shared" si="8"/>
        <v>0</v>
      </c>
      <c r="AL9" s="48">
        <f t="shared" si="9"/>
        <v>0</v>
      </c>
      <c r="AM9" s="17">
        <f t="shared" si="10"/>
        <v>2</v>
      </c>
      <c r="AN9" s="56">
        <f t="shared" si="11"/>
        <v>2</v>
      </c>
      <c r="AO9" s="68"/>
      <c r="AP9" s="68"/>
    </row>
    <row r="10" spans="1:42" ht="36" customHeight="1" x14ac:dyDescent="0.3">
      <c r="A10" s="9" t="s">
        <v>35</v>
      </c>
      <c r="B10" s="49"/>
      <c r="C10" s="47"/>
      <c r="D10" s="47"/>
      <c r="E10" s="47"/>
      <c r="F10" s="47"/>
      <c r="G10" s="48">
        <f t="shared" si="0"/>
        <v>0</v>
      </c>
      <c r="H10" s="48">
        <f t="shared" si="1"/>
        <v>0</v>
      </c>
      <c r="I10" s="46"/>
      <c r="J10" s="55"/>
      <c r="K10" s="47"/>
      <c r="L10" s="47"/>
      <c r="M10" s="47"/>
      <c r="N10" s="47"/>
      <c r="O10" s="48">
        <f t="shared" si="2"/>
        <v>0</v>
      </c>
      <c r="P10" s="48">
        <f t="shared" si="3"/>
        <v>0</v>
      </c>
      <c r="Q10" s="46"/>
      <c r="R10" s="47"/>
      <c r="S10" s="47"/>
      <c r="T10" s="47"/>
      <c r="U10" s="47"/>
      <c r="V10" s="48">
        <f t="shared" si="4"/>
        <v>0</v>
      </c>
      <c r="W10" s="48">
        <f t="shared" si="5"/>
        <v>0</v>
      </c>
      <c r="X10" s="46">
        <v>1</v>
      </c>
      <c r="Y10" s="47"/>
      <c r="Z10" s="47"/>
      <c r="AA10" s="47"/>
      <c r="AB10" s="47"/>
      <c r="AC10" s="47"/>
      <c r="AD10" s="48">
        <f t="shared" si="6"/>
        <v>1</v>
      </c>
      <c r="AE10" s="48">
        <f t="shared" si="7"/>
        <v>1</v>
      </c>
      <c r="AF10" s="49"/>
      <c r="AG10" s="47"/>
      <c r="AH10" s="47"/>
      <c r="AI10" s="47"/>
      <c r="AJ10" s="47"/>
      <c r="AK10" s="48">
        <f t="shared" si="8"/>
        <v>0</v>
      </c>
      <c r="AL10" s="48">
        <f t="shared" si="9"/>
        <v>0</v>
      </c>
      <c r="AM10" s="17">
        <f t="shared" si="10"/>
        <v>1</v>
      </c>
      <c r="AN10" s="56">
        <f t="shared" si="11"/>
        <v>1</v>
      </c>
      <c r="AO10" s="68"/>
      <c r="AP10" s="68"/>
    </row>
    <row r="11" spans="1:42" ht="36" customHeight="1" x14ac:dyDescent="0.3">
      <c r="A11" s="9" t="s">
        <v>36</v>
      </c>
      <c r="B11" s="49"/>
      <c r="C11" s="49"/>
      <c r="D11" s="47"/>
      <c r="E11" s="47"/>
      <c r="F11" s="47"/>
      <c r="G11" s="48">
        <f t="shared" si="0"/>
        <v>0</v>
      </c>
      <c r="H11" s="48">
        <f t="shared" si="1"/>
        <v>0</v>
      </c>
      <c r="I11" s="52">
        <v>1</v>
      </c>
      <c r="J11" s="52">
        <v>1</v>
      </c>
      <c r="K11" s="49"/>
      <c r="L11" s="47"/>
      <c r="M11" s="47"/>
      <c r="N11" s="47"/>
      <c r="O11" s="48">
        <f t="shared" si="2"/>
        <v>2</v>
      </c>
      <c r="P11" s="48">
        <f t="shared" si="3"/>
        <v>2</v>
      </c>
      <c r="Q11" s="52">
        <v>1</v>
      </c>
      <c r="R11" s="49"/>
      <c r="S11" s="47"/>
      <c r="T11" s="47"/>
      <c r="U11" s="47"/>
      <c r="V11" s="48">
        <f t="shared" si="4"/>
        <v>1</v>
      </c>
      <c r="W11" s="48">
        <f t="shared" si="5"/>
        <v>1</v>
      </c>
      <c r="X11" s="52">
        <v>2</v>
      </c>
      <c r="Y11" s="49"/>
      <c r="Z11" s="47"/>
      <c r="AA11" s="47"/>
      <c r="AB11" s="47"/>
      <c r="AC11" s="47"/>
      <c r="AD11" s="48">
        <f t="shared" si="6"/>
        <v>1</v>
      </c>
      <c r="AE11" s="48">
        <f t="shared" si="7"/>
        <v>2</v>
      </c>
      <c r="AF11" s="49"/>
      <c r="AG11" s="49"/>
      <c r="AH11" s="47"/>
      <c r="AI11" s="47"/>
      <c r="AJ11" s="47"/>
      <c r="AK11" s="48">
        <f t="shared" si="8"/>
        <v>0</v>
      </c>
      <c r="AL11" s="48">
        <f t="shared" si="9"/>
        <v>0</v>
      </c>
      <c r="AM11" s="17">
        <f t="shared" si="10"/>
        <v>4</v>
      </c>
      <c r="AN11" s="56">
        <f t="shared" si="11"/>
        <v>5</v>
      </c>
      <c r="AO11" s="69">
        <f t="shared" ref="AO11:AP11" si="13">AM11</f>
        <v>4</v>
      </c>
      <c r="AP11" s="69">
        <f t="shared" si="13"/>
        <v>5</v>
      </c>
    </row>
    <row r="12" spans="1:42" ht="41.25" customHeight="1" x14ac:dyDescent="0.3">
      <c r="A12" s="9" t="s">
        <v>37</v>
      </c>
      <c r="B12" s="49"/>
      <c r="C12" s="49"/>
      <c r="D12" s="49"/>
      <c r="E12" s="49"/>
      <c r="F12" s="47"/>
      <c r="G12" s="48">
        <f t="shared" si="0"/>
        <v>0</v>
      </c>
      <c r="H12" s="48">
        <f t="shared" si="1"/>
        <v>0</v>
      </c>
      <c r="I12" s="49"/>
      <c r="J12" s="49"/>
      <c r="K12" s="49"/>
      <c r="L12" s="46">
        <v>1</v>
      </c>
      <c r="M12" s="49"/>
      <c r="N12" s="47"/>
      <c r="O12" s="48">
        <f t="shared" si="2"/>
        <v>1</v>
      </c>
      <c r="P12" s="48">
        <f t="shared" si="3"/>
        <v>1</v>
      </c>
      <c r="Q12" s="49"/>
      <c r="R12" s="49"/>
      <c r="S12" s="46">
        <v>1</v>
      </c>
      <c r="T12" s="49"/>
      <c r="U12" s="49"/>
      <c r="V12" s="48">
        <f t="shared" si="4"/>
        <v>1</v>
      </c>
      <c r="W12" s="48">
        <f t="shared" si="5"/>
        <v>1</v>
      </c>
      <c r="X12" s="49"/>
      <c r="Y12" s="49"/>
      <c r="Z12" s="49"/>
      <c r="AA12" s="49"/>
      <c r="AB12" s="49"/>
      <c r="AC12" s="49"/>
      <c r="AD12" s="48">
        <f t="shared" si="6"/>
        <v>0</v>
      </c>
      <c r="AE12" s="48">
        <f t="shared" si="7"/>
        <v>0</v>
      </c>
      <c r="AF12" s="49"/>
      <c r="AG12" s="49"/>
      <c r="AH12" s="49"/>
      <c r="AI12" s="49"/>
      <c r="AJ12" s="47"/>
      <c r="AK12" s="48">
        <f t="shared" si="8"/>
        <v>0</v>
      </c>
      <c r="AL12" s="48">
        <f t="shared" si="9"/>
        <v>0</v>
      </c>
      <c r="AM12" s="17">
        <f t="shared" si="10"/>
        <v>2</v>
      </c>
      <c r="AN12" s="56">
        <f t="shared" si="11"/>
        <v>2</v>
      </c>
      <c r="AO12" s="69">
        <f t="shared" ref="AO12:AP12" si="14">SUM(AM12:AM13)</f>
        <v>2</v>
      </c>
      <c r="AP12" s="69">
        <f t="shared" si="14"/>
        <v>2</v>
      </c>
    </row>
    <row r="13" spans="1:42" ht="36" customHeight="1" x14ac:dyDescent="0.3">
      <c r="A13" s="9" t="s">
        <v>38</v>
      </c>
      <c r="B13" s="49"/>
      <c r="C13" s="47"/>
      <c r="D13" s="47"/>
      <c r="E13" s="47"/>
      <c r="F13" s="47"/>
      <c r="G13" s="48">
        <f t="shared" si="0"/>
        <v>0</v>
      </c>
      <c r="H13" s="48">
        <f t="shared" si="1"/>
        <v>0</v>
      </c>
      <c r="I13" s="49"/>
      <c r="J13" s="47"/>
      <c r="K13" s="47"/>
      <c r="L13" s="47"/>
      <c r="M13" s="47"/>
      <c r="N13" s="47"/>
      <c r="O13" s="48">
        <f t="shared" si="2"/>
        <v>0</v>
      </c>
      <c r="P13" s="48">
        <f t="shared" si="3"/>
        <v>0</v>
      </c>
      <c r="Q13" s="49"/>
      <c r="R13" s="47"/>
      <c r="S13" s="47"/>
      <c r="T13" s="47"/>
      <c r="U13" s="47"/>
      <c r="V13" s="48">
        <f t="shared" si="4"/>
        <v>0</v>
      </c>
      <c r="W13" s="48">
        <f t="shared" si="5"/>
        <v>0</v>
      </c>
      <c r="X13" s="49"/>
      <c r="Y13" s="47"/>
      <c r="Z13" s="47"/>
      <c r="AA13" s="47"/>
      <c r="AB13" s="47"/>
      <c r="AC13" s="47"/>
      <c r="AD13" s="48">
        <f t="shared" si="6"/>
        <v>0</v>
      </c>
      <c r="AE13" s="48">
        <f t="shared" si="7"/>
        <v>0</v>
      </c>
      <c r="AF13" s="49"/>
      <c r="AG13" s="47"/>
      <c r="AH13" s="47"/>
      <c r="AI13" s="47"/>
      <c r="AJ13" s="47"/>
      <c r="AK13" s="48">
        <f t="shared" si="8"/>
        <v>0</v>
      </c>
      <c r="AL13" s="48">
        <f t="shared" si="9"/>
        <v>0</v>
      </c>
      <c r="AM13" s="17">
        <f t="shared" si="10"/>
        <v>0</v>
      </c>
      <c r="AN13" s="56">
        <f t="shared" si="11"/>
        <v>0</v>
      </c>
      <c r="AO13" s="68"/>
      <c r="AP13" s="68"/>
    </row>
    <row r="14" spans="1:42" ht="39" customHeight="1" x14ac:dyDescent="0.3">
      <c r="A14" s="9" t="s">
        <v>40</v>
      </c>
      <c r="B14" s="49"/>
      <c r="C14" s="49"/>
      <c r="D14" s="49"/>
      <c r="E14" s="47"/>
      <c r="F14" s="47"/>
      <c r="G14" s="48">
        <f t="shared" si="0"/>
        <v>0</v>
      </c>
      <c r="H14" s="48">
        <f t="shared" si="1"/>
        <v>0</v>
      </c>
      <c r="I14" s="49"/>
      <c r="J14" s="49"/>
      <c r="K14" s="47"/>
      <c r="L14" s="47"/>
      <c r="M14" s="47"/>
      <c r="N14" s="47"/>
      <c r="O14" s="48">
        <f t="shared" si="2"/>
        <v>0</v>
      </c>
      <c r="P14" s="48">
        <f t="shared" si="3"/>
        <v>0</v>
      </c>
      <c r="Q14" s="49"/>
      <c r="R14" s="49"/>
      <c r="S14" s="49"/>
      <c r="T14" s="47"/>
      <c r="U14" s="47"/>
      <c r="V14" s="48">
        <f t="shared" si="4"/>
        <v>0</v>
      </c>
      <c r="W14" s="48">
        <f t="shared" si="5"/>
        <v>0</v>
      </c>
      <c r="X14" s="49"/>
      <c r="Y14" s="49"/>
      <c r="Z14" s="49"/>
      <c r="AA14" s="47"/>
      <c r="AB14" s="47"/>
      <c r="AC14" s="47"/>
      <c r="AD14" s="48">
        <f t="shared" si="6"/>
        <v>0</v>
      </c>
      <c r="AE14" s="48">
        <f t="shared" si="7"/>
        <v>0</v>
      </c>
      <c r="AF14" s="49"/>
      <c r="AG14" s="49"/>
      <c r="AH14" s="49"/>
      <c r="AI14" s="47"/>
      <c r="AJ14" s="47"/>
      <c r="AK14" s="48">
        <f t="shared" si="8"/>
        <v>0</v>
      </c>
      <c r="AL14" s="48">
        <f t="shared" si="9"/>
        <v>0</v>
      </c>
      <c r="AM14" s="17">
        <f t="shared" si="10"/>
        <v>0</v>
      </c>
      <c r="AN14" s="56">
        <f t="shared" si="11"/>
        <v>0</v>
      </c>
      <c r="AO14" s="69">
        <f t="shared" ref="AO14:AP14" si="15">SUM(AM14:AM17)</f>
        <v>0</v>
      </c>
      <c r="AP14" s="69">
        <f t="shared" si="15"/>
        <v>0</v>
      </c>
    </row>
    <row r="15" spans="1:42" ht="36" customHeight="1" x14ac:dyDescent="0.3">
      <c r="A15" s="9" t="s">
        <v>41</v>
      </c>
      <c r="B15" s="49"/>
      <c r="C15" s="47"/>
      <c r="D15" s="47"/>
      <c r="E15" s="47"/>
      <c r="F15" s="47"/>
      <c r="G15" s="48">
        <f t="shared" si="0"/>
        <v>0</v>
      </c>
      <c r="H15" s="48">
        <f t="shared" si="1"/>
        <v>0</v>
      </c>
      <c r="I15" s="49"/>
      <c r="J15" s="47"/>
      <c r="K15" s="47"/>
      <c r="L15" s="47"/>
      <c r="M15" s="47"/>
      <c r="N15" s="47"/>
      <c r="O15" s="48">
        <f t="shared" si="2"/>
        <v>0</v>
      </c>
      <c r="P15" s="48">
        <f t="shared" si="3"/>
        <v>0</v>
      </c>
      <c r="Q15" s="49"/>
      <c r="R15" s="47"/>
      <c r="S15" s="47"/>
      <c r="T15" s="47"/>
      <c r="U15" s="47"/>
      <c r="V15" s="48">
        <f t="shared" si="4"/>
        <v>0</v>
      </c>
      <c r="W15" s="48">
        <f t="shared" si="5"/>
        <v>0</v>
      </c>
      <c r="X15" s="49"/>
      <c r="Y15" s="47"/>
      <c r="Z15" s="47"/>
      <c r="AA15" s="47"/>
      <c r="AB15" s="47"/>
      <c r="AC15" s="47"/>
      <c r="AD15" s="48">
        <f t="shared" si="6"/>
        <v>0</v>
      </c>
      <c r="AE15" s="48">
        <f t="shared" si="7"/>
        <v>0</v>
      </c>
      <c r="AF15" s="49"/>
      <c r="AG15" s="47"/>
      <c r="AH15" s="47"/>
      <c r="AI15" s="47"/>
      <c r="AJ15" s="47"/>
      <c r="AK15" s="48">
        <f t="shared" si="8"/>
        <v>0</v>
      </c>
      <c r="AL15" s="48">
        <f t="shared" si="9"/>
        <v>0</v>
      </c>
      <c r="AM15" s="17">
        <f t="shared" si="10"/>
        <v>0</v>
      </c>
      <c r="AN15" s="56">
        <f t="shared" si="11"/>
        <v>0</v>
      </c>
      <c r="AO15" s="68"/>
      <c r="AP15" s="68"/>
    </row>
    <row r="16" spans="1:42" ht="36" customHeight="1" x14ac:dyDescent="0.3">
      <c r="A16" s="9" t="s">
        <v>42</v>
      </c>
      <c r="B16" s="49"/>
      <c r="C16" s="47"/>
      <c r="D16" s="47"/>
      <c r="E16" s="47"/>
      <c r="F16" s="47"/>
      <c r="G16" s="48">
        <f t="shared" si="0"/>
        <v>0</v>
      </c>
      <c r="H16" s="48">
        <f t="shared" si="1"/>
        <v>0</v>
      </c>
      <c r="I16" s="49"/>
      <c r="J16" s="47"/>
      <c r="K16" s="47"/>
      <c r="L16" s="47"/>
      <c r="M16" s="47"/>
      <c r="N16" s="47"/>
      <c r="O16" s="48">
        <f t="shared" si="2"/>
        <v>0</v>
      </c>
      <c r="P16" s="48">
        <f t="shared" si="3"/>
        <v>0</v>
      </c>
      <c r="Q16" s="49"/>
      <c r="R16" s="47"/>
      <c r="S16" s="47"/>
      <c r="T16" s="47"/>
      <c r="U16" s="47"/>
      <c r="V16" s="48">
        <f t="shared" si="4"/>
        <v>0</v>
      </c>
      <c r="W16" s="48">
        <f t="shared" si="5"/>
        <v>0</v>
      </c>
      <c r="X16" s="49"/>
      <c r="Y16" s="47"/>
      <c r="Z16" s="47"/>
      <c r="AA16" s="47"/>
      <c r="AB16" s="47"/>
      <c r="AC16" s="47"/>
      <c r="AD16" s="48">
        <f t="shared" si="6"/>
        <v>0</v>
      </c>
      <c r="AE16" s="48">
        <f t="shared" si="7"/>
        <v>0</v>
      </c>
      <c r="AF16" s="49"/>
      <c r="AG16" s="47"/>
      <c r="AH16" s="47"/>
      <c r="AI16" s="47"/>
      <c r="AJ16" s="47"/>
      <c r="AK16" s="48">
        <f t="shared" si="8"/>
        <v>0</v>
      </c>
      <c r="AL16" s="48">
        <f t="shared" si="9"/>
        <v>0</v>
      </c>
      <c r="AM16" s="17">
        <f t="shared" si="10"/>
        <v>0</v>
      </c>
      <c r="AN16" s="56">
        <f t="shared" si="11"/>
        <v>0</v>
      </c>
      <c r="AO16" s="68"/>
      <c r="AP16" s="68"/>
    </row>
    <row r="17" spans="1:42" ht="36" customHeight="1" x14ac:dyDescent="0.3">
      <c r="A17" s="9" t="s">
        <v>43</v>
      </c>
      <c r="B17" s="49"/>
      <c r="C17" s="47"/>
      <c r="D17" s="47"/>
      <c r="E17" s="47"/>
      <c r="F17" s="47"/>
      <c r="G17" s="48">
        <f t="shared" si="0"/>
        <v>0</v>
      </c>
      <c r="H17" s="48">
        <f t="shared" si="1"/>
        <v>0</v>
      </c>
      <c r="I17" s="49"/>
      <c r="J17" s="47"/>
      <c r="K17" s="47"/>
      <c r="L17" s="47"/>
      <c r="M17" s="47"/>
      <c r="N17" s="47"/>
      <c r="O17" s="48">
        <f t="shared" si="2"/>
        <v>0</v>
      </c>
      <c r="P17" s="48">
        <f t="shared" si="3"/>
        <v>0</v>
      </c>
      <c r="Q17" s="49"/>
      <c r="R17" s="47"/>
      <c r="S17" s="47"/>
      <c r="T17" s="47"/>
      <c r="U17" s="47"/>
      <c r="V17" s="48">
        <f t="shared" si="4"/>
        <v>0</v>
      </c>
      <c r="W17" s="48">
        <f t="shared" si="5"/>
        <v>0</v>
      </c>
      <c r="X17" s="49"/>
      <c r="Y17" s="47"/>
      <c r="Z17" s="47"/>
      <c r="AA17" s="47"/>
      <c r="AB17" s="47"/>
      <c r="AC17" s="47"/>
      <c r="AD17" s="48">
        <f t="shared" si="6"/>
        <v>0</v>
      </c>
      <c r="AE17" s="48">
        <f t="shared" si="7"/>
        <v>0</v>
      </c>
      <c r="AF17" s="49"/>
      <c r="AG17" s="47"/>
      <c r="AH17" s="47"/>
      <c r="AI17" s="47"/>
      <c r="AJ17" s="47"/>
      <c r="AK17" s="48">
        <f t="shared" si="8"/>
        <v>0</v>
      </c>
      <c r="AL17" s="48">
        <f t="shared" si="9"/>
        <v>0</v>
      </c>
      <c r="AM17" s="17">
        <f t="shared" si="10"/>
        <v>0</v>
      </c>
      <c r="AN17" s="56">
        <f t="shared" si="11"/>
        <v>0</v>
      </c>
      <c r="AO17" s="68"/>
      <c r="AP17" s="68"/>
    </row>
    <row r="18" spans="1:42" ht="36" customHeight="1" x14ac:dyDescent="0.3">
      <c r="A18" s="9" t="s">
        <v>44</v>
      </c>
      <c r="B18" s="49"/>
      <c r="C18" s="49"/>
      <c r="D18" s="49"/>
      <c r="E18" s="47"/>
      <c r="F18" s="47"/>
      <c r="G18" s="48">
        <f t="shared" si="0"/>
        <v>0</v>
      </c>
      <c r="H18" s="48">
        <f t="shared" si="1"/>
        <v>0</v>
      </c>
      <c r="I18" s="49"/>
      <c r="J18" s="49"/>
      <c r="K18" s="49"/>
      <c r="L18" s="47"/>
      <c r="M18" s="47"/>
      <c r="N18" s="47"/>
      <c r="O18" s="48">
        <f t="shared" si="2"/>
        <v>0</v>
      </c>
      <c r="P18" s="48">
        <f t="shared" si="3"/>
        <v>0</v>
      </c>
      <c r="Q18" s="49"/>
      <c r="R18" s="49"/>
      <c r="S18" s="49"/>
      <c r="T18" s="47"/>
      <c r="U18" s="47"/>
      <c r="V18" s="48">
        <f t="shared" si="4"/>
        <v>0</v>
      </c>
      <c r="W18" s="48">
        <f t="shared" si="5"/>
        <v>0</v>
      </c>
      <c r="X18" s="49"/>
      <c r="Y18" s="49"/>
      <c r="Z18" s="49"/>
      <c r="AA18" s="47"/>
      <c r="AB18" s="47"/>
      <c r="AC18" s="47"/>
      <c r="AD18" s="48">
        <f t="shared" si="6"/>
        <v>0</v>
      </c>
      <c r="AE18" s="48">
        <f t="shared" si="7"/>
        <v>0</v>
      </c>
      <c r="AF18" s="46"/>
      <c r="AG18" s="46">
        <v>1</v>
      </c>
      <c r="AH18" s="49"/>
      <c r="AI18" s="47"/>
      <c r="AJ18" s="47"/>
      <c r="AK18" s="48">
        <f t="shared" si="8"/>
        <v>1</v>
      </c>
      <c r="AL18" s="48">
        <f t="shared" si="9"/>
        <v>1</v>
      </c>
      <c r="AM18" s="17">
        <f t="shared" si="10"/>
        <v>1</v>
      </c>
      <c r="AN18" s="56">
        <f t="shared" si="11"/>
        <v>1</v>
      </c>
      <c r="AO18" s="69">
        <f>SUM(AM18:AM20)</f>
        <v>2</v>
      </c>
      <c r="AP18" s="69">
        <f>AN18+AN20+AN19</f>
        <v>2</v>
      </c>
    </row>
    <row r="19" spans="1:42" ht="36" customHeight="1" x14ac:dyDescent="0.3">
      <c r="A19" s="9" t="s">
        <v>58</v>
      </c>
      <c r="B19" s="49"/>
      <c r="C19" s="47"/>
      <c r="D19" s="47"/>
      <c r="E19" s="47"/>
      <c r="F19" s="47"/>
      <c r="G19" s="48">
        <f t="shared" si="0"/>
        <v>0</v>
      </c>
      <c r="H19" s="48">
        <f t="shared" si="1"/>
        <v>0</v>
      </c>
      <c r="I19" s="49"/>
      <c r="J19" s="47"/>
      <c r="K19" s="47"/>
      <c r="L19" s="47"/>
      <c r="M19" s="47"/>
      <c r="N19" s="47"/>
      <c r="O19" s="48">
        <f t="shared" si="2"/>
        <v>0</v>
      </c>
      <c r="P19" s="48">
        <f t="shared" si="3"/>
        <v>0</v>
      </c>
      <c r="Q19" s="49"/>
      <c r="R19" s="47"/>
      <c r="S19" s="47"/>
      <c r="T19" s="47"/>
      <c r="U19" s="47"/>
      <c r="V19" s="48">
        <f t="shared" si="4"/>
        <v>0</v>
      </c>
      <c r="W19" s="48">
        <f t="shared" si="5"/>
        <v>0</v>
      </c>
      <c r="X19" s="49"/>
      <c r="Y19" s="47"/>
      <c r="Z19" s="47"/>
      <c r="AA19" s="47"/>
      <c r="AB19" s="47"/>
      <c r="AC19" s="47"/>
      <c r="AD19" s="48">
        <f t="shared" si="6"/>
        <v>0</v>
      </c>
      <c r="AE19" s="48">
        <f t="shared" si="7"/>
        <v>0</v>
      </c>
      <c r="AF19" s="46">
        <v>1</v>
      </c>
      <c r="AG19" s="47"/>
      <c r="AH19" s="47"/>
      <c r="AI19" s="47"/>
      <c r="AJ19" s="47"/>
      <c r="AK19" s="48">
        <f t="shared" si="8"/>
        <v>1</v>
      </c>
      <c r="AL19" s="48">
        <f t="shared" si="9"/>
        <v>1</v>
      </c>
      <c r="AM19" s="17">
        <f t="shared" si="10"/>
        <v>1</v>
      </c>
      <c r="AN19" s="56">
        <f t="shared" si="11"/>
        <v>1</v>
      </c>
      <c r="AO19" s="68"/>
      <c r="AP19" s="68"/>
    </row>
    <row r="20" spans="1:42" ht="36" customHeight="1" thickBot="1" x14ac:dyDescent="0.35">
      <c r="A20" s="9" t="s">
        <v>46</v>
      </c>
      <c r="B20" s="49"/>
      <c r="C20" s="47"/>
      <c r="D20" s="47"/>
      <c r="E20" s="47"/>
      <c r="F20" s="47"/>
      <c r="G20" s="48">
        <f t="shared" si="0"/>
        <v>0</v>
      </c>
      <c r="H20" s="48">
        <f t="shared" si="1"/>
        <v>0</v>
      </c>
      <c r="I20" s="49"/>
      <c r="J20" s="47"/>
      <c r="K20" s="47"/>
      <c r="L20" s="47"/>
      <c r="M20" s="47"/>
      <c r="N20" s="47"/>
      <c r="O20" s="48">
        <f t="shared" si="2"/>
        <v>0</v>
      </c>
      <c r="P20" s="48">
        <f t="shared" si="3"/>
        <v>0</v>
      </c>
      <c r="Q20" s="49"/>
      <c r="R20" s="47"/>
      <c r="S20" s="47"/>
      <c r="T20" s="47"/>
      <c r="U20" s="47"/>
      <c r="V20" s="48">
        <f t="shared" si="4"/>
        <v>0</v>
      </c>
      <c r="W20" s="48">
        <f t="shared" si="5"/>
        <v>0</v>
      </c>
      <c r="X20" s="49"/>
      <c r="Y20" s="47"/>
      <c r="Z20" s="47"/>
      <c r="AA20" s="47"/>
      <c r="AB20" s="47"/>
      <c r="AC20" s="47"/>
      <c r="AD20" s="48">
        <f t="shared" si="6"/>
        <v>0</v>
      </c>
      <c r="AE20" s="48">
        <f t="shared" si="7"/>
        <v>0</v>
      </c>
      <c r="AF20" s="49"/>
      <c r="AG20" s="47"/>
      <c r="AH20" s="47"/>
      <c r="AI20" s="47"/>
      <c r="AJ20" s="47"/>
      <c r="AK20" s="48">
        <f t="shared" si="8"/>
        <v>0</v>
      </c>
      <c r="AL20" s="48">
        <f t="shared" si="9"/>
        <v>0</v>
      </c>
      <c r="AM20" s="17">
        <f t="shared" si="10"/>
        <v>0</v>
      </c>
      <c r="AN20" s="56">
        <f t="shared" si="11"/>
        <v>0</v>
      </c>
      <c r="AO20" s="68"/>
      <c r="AP20" s="68"/>
    </row>
    <row r="21" spans="1:42" ht="36" customHeight="1" thickBot="1" x14ac:dyDescent="0.35">
      <c r="A21" s="9" t="s">
        <v>47</v>
      </c>
      <c r="B21" s="47"/>
      <c r="C21" s="47"/>
      <c r="D21" s="47"/>
      <c r="E21" s="47"/>
      <c r="F21" s="47"/>
      <c r="G21" s="48">
        <f t="shared" si="0"/>
        <v>0</v>
      </c>
      <c r="H21" s="48">
        <f t="shared" si="1"/>
        <v>0</v>
      </c>
      <c r="I21" s="47"/>
      <c r="J21" s="47"/>
      <c r="K21" s="47"/>
      <c r="L21" s="47"/>
      <c r="M21" s="47"/>
      <c r="N21" s="47"/>
      <c r="O21" s="48">
        <f t="shared" si="2"/>
        <v>0</v>
      </c>
      <c r="P21" s="48">
        <f t="shared" si="3"/>
        <v>0</v>
      </c>
      <c r="Q21" s="47"/>
      <c r="R21" s="47"/>
      <c r="S21" s="47"/>
      <c r="T21" s="47"/>
      <c r="U21" s="47"/>
      <c r="V21" s="48">
        <f>COUNT(Q21:U21)</f>
        <v>0</v>
      </c>
      <c r="W21" s="48">
        <f t="shared" si="5"/>
        <v>0</v>
      </c>
      <c r="X21" s="47"/>
      <c r="Y21" s="47"/>
      <c r="Z21" s="47"/>
      <c r="AA21" s="47"/>
      <c r="AB21" s="47"/>
      <c r="AC21" s="47"/>
      <c r="AD21" s="48">
        <f t="shared" si="6"/>
        <v>0</v>
      </c>
      <c r="AE21" s="48">
        <f t="shared" si="7"/>
        <v>0</v>
      </c>
      <c r="AF21" s="47"/>
      <c r="AG21" s="47"/>
      <c r="AH21" s="47"/>
      <c r="AI21" s="47"/>
      <c r="AJ21" s="47"/>
      <c r="AK21" s="48">
        <f t="shared" si="8"/>
        <v>0</v>
      </c>
      <c r="AL21" s="48">
        <f t="shared" si="9"/>
        <v>0</v>
      </c>
      <c r="AM21" s="17">
        <f>AK21+AD21+V21+O21+G21</f>
        <v>0</v>
      </c>
      <c r="AN21" s="56">
        <f t="shared" si="11"/>
        <v>0</v>
      </c>
      <c r="AO21" s="71">
        <f t="shared" ref="AO21:AP21" si="16">AM21</f>
        <v>0</v>
      </c>
      <c r="AP21" s="71">
        <f t="shared" si="16"/>
        <v>0</v>
      </c>
    </row>
    <row r="22" spans="1:42" ht="36" customHeight="1" thickBot="1" x14ac:dyDescent="0.35">
      <c r="A22" s="9" t="s">
        <v>48</v>
      </c>
      <c r="B22" s="46"/>
      <c r="C22" s="46"/>
      <c r="D22" s="46"/>
      <c r="E22" s="46"/>
      <c r="F22" s="46"/>
      <c r="G22" s="59">
        <f t="shared" si="0"/>
        <v>0</v>
      </c>
      <c r="H22" s="48">
        <f t="shared" si="1"/>
        <v>0</v>
      </c>
      <c r="I22" s="46"/>
      <c r="J22" s="46"/>
      <c r="K22" s="46"/>
      <c r="L22" s="46"/>
      <c r="M22" s="55"/>
      <c r="N22" s="55"/>
      <c r="O22" s="59">
        <f t="shared" si="2"/>
        <v>0</v>
      </c>
      <c r="P22" s="59">
        <f t="shared" si="3"/>
        <v>0</v>
      </c>
      <c r="Q22" s="46"/>
      <c r="R22" s="46"/>
      <c r="S22" s="46"/>
      <c r="T22" s="46"/>
      <c r="U22" s="46"/>
      <c r="V22" s="59">
        <f>COUNT(Q22:U22)</f>
        <v>0</v>
      </c>
      <c r="W22" s="48">
        <f t="shared" si="5"/>
        <v>0</v>
      </c>
      <c r="X22" s="46"/>
      <c r="Y22" s="46"/>
      <c r="Z22" s="46"/>
      <c r="AA22" s="46"/>
      <c r="AB22" s="46"/>
      <c r="AC22" s="46"/>
      <c r="AD22" s="59">
        <f t="shared" si="6"/>
        <v>0</v>
      </c>
      <c r="AE22" s="48">
        <f t="shared" si="7"/>
        <v>0</v>
      </c>
      <c r="AF22" s="46"/>
      <c r="AG22" s="46"/>
      <c r="AH22" s="46"/>
      <c r="AI22" s="46"/>
      <c r="AJ22" s="46"/>
      <c r="AK22" s="59">
        <f t="shared" si="8"/>
        <v>0</v>
      </c>
      <c r="AL22" s="48">
        <f t="shared" si="9"/>
        <v>0</v>
      </c>
      <c r="AM22" s="21">
        <f>AK22+AD22+V22+O22+G22</f>
        <v>0</v>
      </c>
      <c r="AN22" s="56">
        <f t="shared" si="11"/>
        <v>0</v>
      </c>
      <c r="AO22" s="69">
        <f t="shared" ref="AO22:AP22" si="17">SUM(AM22:AM23)</f>
        <v>1</v>
      </c>
      <c r="AP22" s="69">
        <f t="shared" si="17"/>
        <v>1</v>
      </c>
    </row>
    <row r="23" spans="1:42" ht="36" customHeight="1" thickBot="1" x14ac:dyDescent="0.35">
      <c r="A23" s="9" t="s">
        <v>50</v>
      </c>
      <c r="B23" s="49"/>
      <c r="C23" s="46">
        <v>1</v>
      </c>
      <c r="D23" s="47"/>
      <c r="E23" s="47"/>
      <c r="F23" s="47"/>
      <c r="G23" s="59">
        <v>1</v>
      </c>
      <c r="H23" s="59">
        <v>1</v>
      </c>
      <c r="I23" s="49"/>
      <c r="J23" s="49"/>
      <c r="K23" s="49"/>
      <c r="L23" s="47"/>
      <c r="M23" s="47"/>
      <c r="N23" s="47"/>
      <c r="O23" s="59">
        <f t="shared" si="2"/>
        <v>0</v>
      </c>
      <c r="P23" s="59">
        <f t="shared" si="3"/>
        <v>0</v>
      </c>
      <c r="Q23" s="49"/>
      <c r="R23" s="49"/>
      <c r="S23" s="47"/>
      <c r="T23" s="47"/>
      <c r="U23" s="47"/>
      <c r="V23" s="59">
        <f>COUNT(Q23:U23)</f>
        <v>0</v>
      </c>
      <c r="W23" s="59">
        <f t="shared" ref="W23" si="18">SUM(Q23:U23)</f>
        <v>0</v>
      </c>
      <c r="X23" s="49"/>
      <c r="Y23" s="49"/>
      <c r="Z23" s="49"/>
      <c r="AA23" s="47"/>
      <c r="AB23" s="47"/>
      <c r="AC23" s="47"/>
      <c r="AD23" s="48">
        <f t="shared" ref="AD23:AD25" si="19">COUNT(X23:AC23)</f>
        <v>0</v>
      </c>
      <c r="AE23" s="48">
        <f t="shared" si="7"/>
        <v>0</v>
      </c>
      <c r="AF23" s="49"/>
      <c r="AG23" s="49"/>
      <c r="AH23" s="47"/>
      <c r="AI23" s="47"/>
      <c r="AJ23" s="47"/>
      <c r="AK23" s="48">
        <f t="shared" ref="AK23:AK25" si="20">COUNT(AF23:AJ23)</f>
        <v>0</v>
      </c>
      <c r="AL23" s="48">
        <f t="shared" si="9"/>
        <v>0</v>
      </c>
      <c r="AM23" s="17">
        <f t="shared" ref="AM23:AM25" si="21">AK23+AD23+V23+O23+G23</f>
        <v>1</v>
      </c>
      <c r="AN23" s="56">
        <f t="shared" si="11"/>
        <v>1</v>
      </c>
      <c r="AO23" s="68"/>
      <c r="AP23" s="68"/>
    </row>
    <row r="24" spans="1:42" ht="63.75" customHeight="1" x14ac:dyDescent="0.3">
      <c r="A24" s="9" t="s">
        <v>95</v>
      </c>
      <c r="B24" s="49"/>
      <c r="C24" s="49"/>
      <c r="D24" s="47"/>
      <c r="E24" s="47"/>
      <c r="F24" s="47"/>
      <c r="G24" s="48">
        <f t="shared" ref="G24:G25" si="22">COUNT(B24:F24)</f>
        <v>0</v>
      </c>
      <c r="H24" s="48">
        <f t="shared" ref="H24:H25" si="23">SUM(B24:F24)</f>
        <v>0</v>
      </c>
      <c r="I24" s="49"/>
      <c r="J24" s="49"/>
      <c r="K24" s="47"/>
      <c r="L24" s="47"/>
      <c r="M24" s="47"/>
      <c r="N24" s="47"/>
      <c r="O24" s="48">
        <f t="shared" ref="O24:O25" si="24">COUNT(I24:N24)</f>
        <v>0</v>
      </c>
      <c r="P24" s="48">
        <f t="shared" ref="P24:P25" si="25">SUM(I24:N24)</f>
        <v>0</v>
      </c>
      <c r="Q24" s="49"/>
      <c r="R24" s="49"/>
      <c r="S24" s="47"/>
      <c r="T24" s="47"/>
      <c r="U24" s="47"/>
      <c r="V24" s="48">
        <f t="shared" ref="V24:V25" si="26">COUNT(Q24:U24)</f>
        <v>0</v>
      </c>
      <c r="W24" s="48">
        <f t="shared" ref="W24:W25" si="27">SUM(Q24:U24)</f>
        <v>0</v>
      </c>
      <c r="X24" s="49"/>
      <c r="Y24" s="49"/>
      <c r="Z24" s="47"/>
      <c r="AA24" s="47"/>
      <c r="AB24" s="47"/>
      <c r="AC24" s="47"/>
      <c r="AD24" s="48">
        <f t="shared" si="19"/>
        <v>0</v>
      </c>
      <c r="AE24" s="48">
        <f t="shared" si="7"/>
        <v>0</v>
      </c>
      <c r="AF24" s="49"/>
      <c r="AG24" s="49"/>
      <c r="AH24" s="47"/>
      <c r="AI24" s="47"/>
      <c r="AJ24" s="47"/>
      <c r="AK24" s="48">
        <f t="shared" si="20"/>
        <v>0</v>
      </c>
      <c r="AL24" s="48">
        <f t="shared" si="9"/>
        <v>0</v>
      </c>
      <c r="AM24" s="17">
        <f t="shared" si="21"/>
        <v>0</v>
      </c>
      <c r="AN24" s="56">
        <f t="shared" si="11"/>
        <v>0</v>
      </c>
      <c r="AO24" s="69">
        <f t="shared" ref="AO24:AP24" si="28">AM24</f>
        <v>0</v>
      </c>
      <c r="AP24" s="69">
        <f t="shared" si="28"/>
        <v>0</v>
      </c>
    </row>
    <row r="25" spans="1:42" ht="36" customHeight="1" x14ac:dyDescent="0.3">
      <c r="A25" s="9" t="s">
        <v>51</v>
      </c>
      <c r="B25" s="49"/>
      <c r="C25" s="49"/>
      <c r="D25" s="47"/>
      <c r="E25" s="47"/>
      <c r="F25" s="47"/>
      <c r="G25" s="48">
        <f t="shared" si="22"/>
        <v>0</v>
      </c>
      <c r="H25" s="48">
        <f t="shared" si="23"/>
        <v>0</v>
      </c>
      <c r="I25" s="49"/>
      <c r="J25" s="47"/>
      <c r="K25" s="47"/>
      <c r="L25" s="47"/>
      <c r="M25" s="47"/>
      <c r="N25" s="47"/>
      <c r="O25" s="48">
        <f t="shared" si="24"/>
        <v>0</v>
      </c>
      <c r="P25" s="48">
        <f t="shared" si="25"/>
        <v>0</v>
      </c>
      <c r="Q25" s="49"/>
      <c r="R25" s="49"/>
      <c r="S25" s="47"/>
      <c r="T25" s="47"/>
      <c r="U25" s="47"/>
      <c r="V25" s="48">
        <f t="shared" si="26"/>
        <v>0</v>
      </c>
      <c r="W25" s="48">
        <f t="shared" si="27"/>
        <v>0</v>
      </c>
      <c r="X25" s="49"/>
      <c r="Y25" s="49"/>
      <c r="Z25" s="47"/>
      <c r="AA25" s="47"/>
      <c r="AB25" s="47"/>
      <c r="AC25" s="47"/>
      <c r="AD25" s="48">
        <f t="shared" si="19"/>
        <v>0</v>
      </c>
      <c r="AE25" s="48">
        <f t="shared" si="7"/>
        <v>0</v>
      </c>
      <c r="AF25" s="49"/>
      <c r="AG25" s="49"/>
      <c r="AH25" s="47"/>
      <c r="AI25" s="47"/>
      <c r="AJ25" s="47"/>
      <c r="AK25" s="48">
        <f t="shared" si="20"/>
        <v>0</v>
      </c>
      <c r="AL25" s="48">
        <f t="shared" si="9"/>
        <v>0</v>
      </c>
      <c r="AM25" s="17">
        <f t="shared" si="21"/>
        <v>0</v>
      </c>
      <c r="AN25" s="56">
        <f t="shared" si="11"/>
        <v>0</v>
      </c>
      <c r="AO25" s="69">
        <f t="shared" ref="AO25:AP25" si="29">AM25</f>
        <v>0</v>
      </c>
      <c r="AP25" s="69">
        <f t="shared" si="29"/>
        <v>0</v>
      </c>
    </row>
    <row r="26" spans="1:42" ht="36" customHeight="1" x14ac:dyDescent="0.3">
      <c r="A26" s="9" t="s">
        <v>52</v>
      </c>
      <c r="B26" s="47"/>
      <c r="C26" s="47"/>
      <c r="D26" s="47"/>
      <c r="E26" s="47"/>
      <c r="F26" s="47"/>
      <c r="G26" s="48">
        <f t="shared" ref="G26:H26" si="30">SUM(G8:G25)</f>
        <v>1</v>
      </c>
      <c r="H26" s="17">
        <f t="shared" si="30"/>
        <v>1</v>
      </c>
      <c r="I26" s="47"/>
      <c r="J26" s="47"/>
      <c r="K26" s="47"/>
      <c r="L26" s="47"/>
      <c r="M26" s="47"/>
      <c r="N26" s="47"/>
      <c r="O26" s="48">
        <f t="shared" ref="O26:P26" si="31">SUM(O8:O25)</f>
        <v>3</v>
      </c>
      <c r="P26" s="17">
        <f t="shared" si="31"/>
        <v>3</v>
      </c>
      <c r="Q26" s="47"/>
      <c r="R26" s="47"/>
      <c r="S26" s="47"/>
      <c r="T26" s="47"/>
      <c r="U26" s="47"/>
      <c r="V26" s="48">
        <f t="shared" ref="V26:W26" si="32">SUM(V8:V25)</f>
        <v>3</v>
      </c>
      <c r="W26" s="48">
        <f t="shared" si="32"/>
        <v>3</v>
      </c>
      <c r="X26" s="47"/>
      <c r="Y26" s="47"/>
      <c r="Z26" s="47"/>
      <c r="AA26" s="47"/>
      <c r="AB26" s="47"/>
      <c r="AC26" s="47"/>
      <c r="AD26" s="48">
        <f t="shared" ref="AD26:AE26" si="33">SUM(AD8:AD25)</f>
        <v>3</v>
      </c>
      <c r="AE26" s="17">
        <f t="shared" si="33"/>
        <v>4</v>
      </c>
      <c r="AF26" s="47"/>
      <c r="AG26" s="47"/>
      <c r="AH26" s="47"/>
      <c r="AI26" s="47"/>
      <c r="AJ26" s="47"/>
      <c r="AK26" s="17">
        <f t="shared" ref="AK26:AP26" si="34">SUM(AK8:AK25)</f>
        <v>2</v>
      </c>
      <c r="AL26" s="17">
        <f t="shared" si="34"/>
        <v>2</v>
      </c>
      <c r="AM26" s="17">
        <f t="shared" si="34"/>
        <v>12</v>
      </c>
      <c r="AN26" s="56">
        <f t="shared" si="34"/>
        <v>13</v>
      </c>
      <c r="AO26" s="72">
        <f t="shared" si="34"/>
        <v>12</v>
      </c>
      <c r="AP26" s="72">
        <f t="shared" si="34"/>
        <v>13</v>
      </c>
    </row>
    <row r="27" spans="1:42" ht="36" customHeight="1" x14ac:dyDescent="0.3">
      <c r="A27" s="9" t="s">
        <v>96</v>
      </c>
      <c r="B27" s="47"/>
      <c r="C27" s="47"/>
      <c r="D27" s="47"/>
      <c r="E27" s="47"/>
      <c r="F27" s="47"/>
      <c r="G27" s="59">
        <v>1</v>
      </c>
      <c r="H27" s="21">
        <v>1</v>
      </c>
      <c r="I27" s="47"/>
      <c r="J27" s="47"/>
      <c r="K27" s="47"/>
      <c r="L27" s="47"/>
      <c r="M27" s="47"/>
      <c r="N27" s="47"/>
      <c r="O27" s="48">
        <f t="shared" ref="O27:P27" si="35">O26-O21</f>
        <v>3</v>
      </c>
      <c r="P27" s="48">
        <f t="shared" si="35"/>
        <v>3</v>
      </c>
      <c r="Q27" s="47"/>
      <c r="R27" s="47"/>
      <c r="S27" s="47"/>
      <c r="T27" s="47"/>
      <c r="U27" s="47"/>
      <c r="V27" s="48">
        <f>V26-V21</f>
        <v>3</v>
      </c>
      <c r="W27" s="48">
        <f t="shared" ref="W27" si="36">W26-W21</f>
        <v>3</v>
      </c>
      <c r="X27" s="48"/>
      <c r="Y27" s="48"/>
      <c r="Z27" s="48"/>
      <c r="AA27" s="48"/>
      <c r="AB27" s="48"/>
      <c r="AC27" s="48"/>
      <c r="AD27" s="48">
        <f t="shared" ref="AD27:AE27" si="37">AD26-AD21</f>
        <v>3</v>
      </c>
      <c r="AE27" s="48">
        <f t="shared" si="37"/>
        <v>4</v>
      </c>
      <c r="AF27" s="48"/>
      <c r="AG27" s="48"/>
      <c r="AH27" s="48"/>
      <c r="AI27" s="48"/>
      <c r="AJ27" s="48"/>
      <c r="AK27" s="48">
        <f t="shared" ref="AK27:AP27" si="38">AK26-AK21</f>
        <v>2</v>
      </c>
      <c r="AL27" s="48">
        <f t="shared" si="38"/>
        <v>2</v>
      </c>
      <c r="AM27" s="48">
        <f t="shared" si="38"/>
        <v>12</v>
      </c>
      <c r="AN27" s="48">
        <f t="shared" si="38"/>
        <v>13</v>
      </c>
      <c r="AO27" s="68">
        <f t="shared" si="38"/>
        <v>12</v>
      </c>
      <c r="AP27" s="68">
        <f t="shared" si="38"/>
        <v>13</v>
      </c>
    </row>
    <row r="28" spans="1:42" ht="15.75" customHeight="1" x14ac:dyDescent="0.35"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</row>
    <row r="29" spans="1:42" ht="15.75" customHeight="1" x14ac:dyDescent="0.35"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</row>
    <row r="30" spans="1:42" ht="21.75" customHeight="1" x14ac:dyDescent="0.35">
      <c r="A30" s="176" t="s">
        <v>53</v>
      </c>
      <c r="B30" s="175"/>
      <c r="C30" s="175"/>
      <c r="D30" s="175"/>
      <c r="E30" s="175"/>
      <c r="F30" s="175"/>
      <c r="G30" s="175"/>
      <c r="H30" s="175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29" t="s">
        <v>54</v>
      </c>
      <c r="AM30" s="29"/>
      <c r="AN30" s="29"/>
      <c r="AO30" s="29"/>
    </row>
    <row r="31" spans="1:42" ht="15.75" customHeight="1" x14ac:dyDescent="0.25"/>
    <row r="32" spans="1:4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5">
    <mergeCell ref="AK1:AP1"/>
    <mergeCell ref="AK2:AP2"/>
    <mergeCell ref="AK3:AP3"/>
    <mergeCell ref="B5:AP5"/>
    <mergeCell ref="A30:H30"/>
  </mergeCells>
  <pageMargins left="0.70866141732283472" right="0.35703552323135185" top="0.74803149606299213" bottom="0.74803149606299213" header="0" footer="0"/>
  <pageSetup paperSize="9" scale="4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Z1000"/>
  <sheetViews>
    <sheetView showGridLines="0" workbookViewId="0">
      <selection activeCell="V3" sqref="V3:Z3"/>
    </sheetView>
  </sheetViews>
  <sheetFormatPr defaultColWidth="14.42578125" defaultRowHeight="15" customHeight="1" x14ac:dyDescent="0.25"/>
  <cols>
    <col min="1" max="1" width="40.140625" customWidth="1"/>
    <col min="2" max="2" width="8" customWidth="1"/>
    <col min="3" max="19" width="7.28515625" customWidth="1"/>
    <col min="20" max="21" width="10.28515625" customWidth="1"/>
    <col min="22" max="26" width="8.7109375" customWidth="1"/>
  </cols>
  <sheetData>
    <row r="1" spans="1:26" ht="18.75" x14ac:dyDescent="0.3">
      <c r="A1" t="s">
        <v>117</v>
      </c>
      <c r="V1" s="177" t="s">
        <v>55</v>
      </c>
      <c r="W1" s="175"/>
      <c r="X1" s="175"/>
      <c r="Y1" s="175"/>
      <c r="Z1" s="175"/>
    </row>
    <row r="2" spans="1:26" ht="18.75" x14ac:dyDescent="0.3">
      <c r="V2" s="177" t="s">
        <v>1</v>
      </c>
      <c r="W2" s="175"/>
      <c r="X2" s="175"/>
      <c r="Y2" s="175"/>
      <c r="Z2" s="175"/>
    </row>
    <row r="3" spans="1:26" ht="18.75" x14ac:dyDescent="0.3">
      <c r="V3" s="177" t="s">
        <v>221</v>
      </c>
      <c r="W3" s="175"/>
      <c r="X3" s="175"/>
      <c r="Y3" s="175"/>
      <c r="Z3" s="175"/>
    </row>
    <row r="4" spans="1:26" ht="22.5" x14ac:dyDescent="0.3"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85"/>
      <c r="W4" s="28"/>
      <c r="X4" s="28"/>
      <c r="Y4" s="28"/>
      <c r="Z4" s="28"/>
    </row>
    <row r="5" spans="1:26" ht="22.5" x14ac:dyDescent="0.3"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85"/>
      <c r="W5" s="28"/>
      <c r="X5" s="28"/>
      <c r="Y5" s="28"/>
      <c r="Z5" s="28"/>
    </row>
    <row r="6" spans="1:26" ht="22.5" x14ac:dyDescent="0.3"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85"/>
      <c r="W6" s="28"/>
      <c r="X6" s="28"/>
      <c r="Y6" s="28"/>
      <c r="Z6" s="28"/>
    </row>
    <row r="7" spans="1:26" ht="22.5" x14ac:dyDescent="0.3">
      <c r="B7" s="176" t="s">
        <v>2</v>
      </c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5"/>
      <c r="T7" s="175"/>
      <c r="U7" s="175"/>
      <c r="V7" s="85"/>
      <c r="W7" s="176" t="s">
        <v>99</v>
      </c>
      <c r="X7" s="175"/>
      <c r="Y7" s="175"/>
      <c r="Z7" s="175"/>
    </row>
    <row r="8" spans="1:26" ht="22.5" x14ac:dyDescent="0.3">
      <c r="V8" s="85"/>
    </row>
    <row r="9" spans="1:26" ht="159" customHeight="1" x14ac:dyDescent="0.25">
      <c r="A9" s="86" t="s">
        <v>59</v>
      </c>
      <c r="B9" s="87" t="s">
        <v>100</v>
      </c>
      <c r="C9" s="87" t="s">
        <v>101</v>
      </c>
      <c r="D9" s="87" t="s">
        <v>102</v>
      </c>
      <c r="E9" s="87" t="s">
        <v>103</v>
      </c>
      <c r="F9" s="88" t="s">
        <v>118</v>
      </c>
      <c r="G9" s="89" t="s">
        <v>9</v>
      </c>
      <c r="H9" s="89" t="s">
        <v>10</v>
      </c>
      <c r="I9" s="87" t="s">
        <v>104</v>
      </c>
      <c r="J9" s="87" t="s">
        <v>105</v>
      </c>
      <c r="K9" s="90" t="s">
        <v>106</v>
      </c>
      <c r="L9" s="87" t="s">
        <v>107</v>
      </c>
      <c r="M9" s="89" t="s">
        <v>9</v>
      </c>
      <c r="N9" s="89" t="s">
        <v>10</v>
      </c>
      <c r="O9" s="87">
        <v>12</v>
      </c>
      <c r="P9" s="89" t="s">
        <v>9</v>
      </c>
      <c r="Q9" s="89" t="s">
        <v>10</v>
      </c>
      <c r="R9" s="89" t="s">
        <v>108</v>
      </c>
      <c r="S9" s="89" t="s">
        <v>109</v>
      </c>
      <c r="T9" s="87" t="s">
        <v>110</v>
      </c>
      <c r="U9" s="87" t="s">
        <v>111</v>
      </c>
      <c r="W9" s="91" t="s">
        <v>112</v>
      </c>
      <c r="X9" s="91" t="s">
        <v>113</v>
      </c>
      <c r="Y9" s="91" t="s">
        <v>114</v>
      </c>
      <c r="Z9" s="91" t="s">
        <v>115</v>
      </c>
    </row>
    <row r="10" spans="1:26" ht="40.5" x14ac:dyDescent="0.3">
      <c r="A10" s="9" t="s">
        <v>33</v>
      </c>
      <c r="B10" s="46">
        <v>25</v>
      </c>
      <c r="C10" s="46">
        <v>25</v>
      </c>
      <c r="D10" s="49"/>
      <c r="E10" s="47"/>
      <c r="F10" s="55">
        <v>23</v>
      </c>
      <c r="G10" s="48">
        <f>COUNT(B10:F10)</f>
        <v>3</v>
      </c>
      <c r="H10" s="48">
        <f>SUM(B10:F10)</f>
        <v>73</v>
      </c>
      <c r="I10" s="46">
        <v>28</v>
      </c>
      <c r="J10" s="46">
        <v>29</v>
      </c>
      <c r="K10" s="46">
        <v>30</v>
      </c>
      <c r="L10" s="46">
        <v>30</v>
      </c>
      <c r="M10" s="48">
        <f t="shared" ref="M10:M15" si="0">COUNT(I10:L10)</f>
        <v>4</v>
      </c>
      <c r="N10" s="48">
        <f t="shared" ref="N10:N15" si="1">SUM(I10:L10)</f>
        <v>117</v>
      </c>
      <c r="O10" s="47"/>
      <c r="P10" s="17">
        <f t="shared" ref="P10:P14" si="2">COUNT(O10)</f>
        <v>0</v>
      </c>
      <c r="Q10" s="17">
        <f t="shared" ref="Q10:Q14" si="3">SUM(O10)</f>
        <v>0</v>
      </c>
      <c r="R10" s="17">
        <f t="shared" ref="R10:R13" si="4">P10+M10+G10</f>
        <v>7</v>
      </c>
      <c r="S10" s="17">
        <f t="shared" ref="S10:S14" si="5">H10+N10+Q10</f>
        <v>190</v>
      </c>
      <c r="T10" s="47">
        <f>'1-4 класи'!AI8+'5-9 класи'!AS8+R10</f>
        <v>62</v>
      </c>
      <c r="U10" s="47">
        <f>'1-4 класи'!AJ8+'5-9 класи'!AT8+S10</f>
        <v>1538</v>
      </c>
      <c r="W10" s="92">
        <f>'1-4 класи'!AJ8/'1-4 класи'!AI8</f>
        <v>21.869565217391305</v>
      </c>
      <c r="X10" s="92">
        <f>'5-9 класи'!AT8/'5-9 класи'!AS8</f>
        <v>26.40625</v>
      </c>
      <c r="Y10" s="92">
        <f t="shared" ref="Y10:Y20" si="6">S10/R10</f>
        <v>27.142857142857142</v>
      </c>
      <c r="Z10" s="93">
        <f t="shared" ref="Z10:Z20" si="7">U10/T10</f>
        <v>24.806451612903224</v>
      </c>
    </row>
    <row r="11" spans="1:26" ht="21.75" x14ac:dyDescent="0.3">
      <c r="A11" s="9" t="s">
        <v>36</v>
      </c>
      <c r="B11" s="46">
        <v>30</v>
      </c>
      <c r="C11" s="55"/>
      <c r="D11" s="47"/>
      <c r="E11" s="47"/>
      <c r="F11" s="47"/>
      <c r="G11" s="48">
        <f t="shared" ref="G11:G15" si="8">COUNT(B11:E11)</f>
        <v>1</v>
      </c>
      <c r="H11" s="48">
        <f t="shared" ref="H11:H15" si="9">SUM(B11:E11)</f>
        <v>30</v>
      </c>
      <c r="I11" s="52">
        <v>35</v>
      </c>
      <c r="J11" s="47"/>
      <c r="K11" s="47"/>
      <c r="L11" s="47"/>
      <c r="M11" s="48">
        <f t="shared" si="0"/>
        <v>1</v>
      </c>
      <c r="N11" s="48">
        <f t="shared" si="1"/>
        <v>35</v>
      </c>
      <c r="O11" s="47"/>
      <c r="P11" s="17">
        <f t="shared" si="2"/>
        <v>0</v>
      </c>
      <c r="Q11" s="17">
        <f t="shared" si="3"/>
        <v>0</v>
      </c>
      <c r="R11" s="17">
        <f t="shared" si="4"/>
        <v>2</v>
      </c>
      <c r="S11" s="17">
        <f t="shared" si="5"/>
        <v>65</v>
      </c>
      <c r="T11" s="47">
        <f>R11+'5-9 класи'!AS11+'1-4 класи'!AI11</f>
        <v>23</v>
      </c>
      <c r="U11" s="47">
        <f>S11+'5-9 класи'!AT11+'1-4 класи'!AJ11</f>
        <v>586</v>
      </c>
      <c r="W11" s="94">
        <f>'1-4 класи'!AJ11/'1-4 класи'!AI11</f>
        <v>22.222222222222221</v>
      </c>
      <c r="X11" s="93">
        <f>'5-9 класи'!AT11/'5-9 класи'!AS11</f>
        <v>26.75</v>
      </c>
      <c r="Y11" s="92">
        <f t="shared" si="6"/>
        <v>32.5</v>
      </c>
      <c r="Z11" s="92">
        <f t="shared" si="7"/>
        <v>25.478260869565219</v>
      </c>
    </row>
    <row r="12" spans="1:26" ht="38.25" customHeight="1" x14ac:dyDescent="0.3">
      <c r="A12" s="9" t="s">
        <v>37</v>
      </c>
      <c r="B12" s="46">
        <v>33</v>
      </c>
      <c r="C12" s="46">
        <v>35</v>
      </c>
      <c r="D12" s="46">
        <v>38</v>
      </c>
      <c r="E12" s="47"/>
      <c r="F12" s="47"/>
      <c r="G12" s="48">
        <f t="shared" si="8"/>
        <v>3</v>
      </c>
      <c r="H12" s="48">
        <f t="shared" si="9"/>
        <v>106</v>
      </c>
      <c r="I12" s="46">
        <v>35</v>
      </c>
      <c r="J12" s="46">
        <v>34</v>
      </c>
      <c r="K12" s="46">
        <v>30</v>
      </c>
      <c r="L12" s="47"/>
      <c r="M12" s="48">
        <f t="shared" si="0"/>
        <v>3</v>
      </c>
      <c r="N12" s="48">
        <f t="shared" si="1"/>
        <v>99</v>
      </c>
      <c r="O12" s="47"/>
      <c r="P12" s="17">
        <f t="shared" si="2"/>
        <v>0</v>
      </c>
      <c r="Q12" s="17">
        <f t="shared" si="3"/>
        <v>0</v>
      </c>
      <c r="R12" s="17">
        <f t="shared" si="4"/>
        <v>6</v>
      </c>
      <c r="S12" s="17">
        <f t="shared" si="5"/>
        <v>205</v>
      </c>
      <c r="T12" s="47">
        <f>R12+'5-9 класи'!AS12+'1-4 класи'!AI12</f>
        <v>56</v>
      </c>
      <c r="U12" s="47">
        <f>S12+'5-9 класи'!AT12+'1-4 класи'!AJ12</f>
        <v>1548</v>
      </c>
      <c r="W12" s="94">
        <f>'1-4 класи'!AJ12/'1-4 класи'!AI12</f>
        <v>23.130434782608695</v>
      </c>
      <c r="X12" s="94">
        <f>'5-9 класи'!AT12/'5-9 класи'!AS12</f>
        <v>30.037037037037038</v>
      </c>
      <c r="Y12" s="92">
        <f t="shared" si="6"/>
        <v>34.166666666666664</v>
      </c>
      <c r="Z12" s="92">
        <f t="shared" si="7"/>
        <v>27.642857142857142</v>
      </c>
    </row>
    <row r="13" spans="1:26" ht="40.5" x14ac:dyDescent="0.3">
      <c r="A13" s="9" t="s">
        <v>40</v>
      </c>
      <c r="B13" s="46">
        <v>28</v>
      </c>
      <c r="C13" s="46">
        <v>28</v>
      </c>
      <c r="D13" s="47"/>
      <c r="E13" s="47"/>
      <c r="F13" s="47"/>
      <c r="G13" s="48">
        <f t="shared" si="8"/>
        <v>2</v>
      </c>
      <c r="H13" s="48">
        <f t="shared" si="9"/>
        <v>56</v>
      </c>
      <c r="I13" s="46">
        <v>45</v>
      </c>
      <c r="J13" s="47"/>
      <c r="K13" s="47"/>
      <c r="L13" s="47"/>
      <c r="M13" s="48">
        <f t="shared" si="0"/>
        <v>1</v>
      </c>
      <c r="N13" s="48">
        <f t="shared" si="1"/>
        <v>45</v>
      </c>
      <c r="O13" s="47"/>
      <c r="P13" s="17">
        <f t="shared" si="2"/>
        <v>0</v>
      </c>
      <c r="Q13" s="17">
        <f t="shared" si="3"/>
        <v>0</v>
      </c>
      <c r="R13" s="17">
        <f t="shared" si="4"/>
        <v>3</v>
      </c>
      <c r="S13" s="17">
        <f t="shared" si="5"/>
        <v>101</v>
      </c>
      <c r="T13" s="47">
        <f>'1-4 класи'!AI15+'5-9 класи'!AS14+R13</f>
        <v>53</v>
      </c>
      <c r="U13" s="55">
        <v>1102</v>
      </c>
      <c r="W13" s="94">
        <f>'1-4 класи'!AJ15/'1-4 класи'!AI15</f>
        <v>19.3</v>
      </c>
      <c r="X13" s="94">
        <f>'5-9 класи'!AT14/'5-9 класи'!AS14</f>
        <v>20.5</v>
      </c>
      <c r="Y13" s="92">
        <f t="shared" si="6"/>
        <v>33.666666666666664</v>
      </c>
      <c r="Z13" s="92">
        <f t="shared" si="7"/>
        <v>20.79245283018868</v>
      </c>
    </row>
    <row r="14" spans="1:26" ht="20.25" x14ac:dyDescent="0.3">
      <c r="A14" s="9" t="s">
        <v>44</v>
      </c>
      <c r="B14" s="46">
        <v>24</v>
      </c>
      <c r="C14" s="46">
        <v>24</v>
      </c>
      <c r="D14" s="55">
        <v>24</v>
      </c>
      <c r="E14" s="47"/>
      <c r="F14" s="47"/>
      <c r="G14" s="48">
        <f t="shared" si="8"/>
        <v>3</v>
      </c>
      <c r="H14" s="48">
        <f t="shared" si="9"/>
        <v>72</v>
      </c>
      <c r="I14" s="46">
        <v>29</v>
      </c>
      <c r="J14" s="46">
        <v>24</v>
      </c>
      <c r="K14" s="46">
        <v>31</v>
      </c>
      <c r="L14" s="47"/>
      <c r="M14" s="48">
        <f t="shared" si="0"/>
        <v>3</v>
      </c>
      <c r="N14" s="48">
        <f t="shared" si="1"/>
        <v>84</v>
      </c>
      <c r="O14" s="47"/>
      <c r="P14" s="17">
        <f t="shared" si="2"/>
        <v>0</v>
      </c>
      <c r="Q14" s="17">
        <f t="shared" si="3"/>
        <v>0</v>
      </c>
      <c r="R14" s="21">
        <v>6</v>
      </c>
      <c r="S14" s="17">
        <f t="shared" si="5"/>
        <v>156</v>
      </c>
      <c r="T14" s="55">
        <f>'1-4 класи'!AI19+'5-9 класи'!AS18+R14</f>
        <v>51</v>
      </c>
      <c r="U14" s="47">
        <f>'1-4 класи'!AJ19+'5-9 класи'!AT18+S14</f>
        <v>1159</v>
      </c>
      <c r="W14" s="94">
        <f>'1-4 класи'!AJ19/'1-4 класи'!AI19</f>
        <v>20.399999999999999</v>
      </c>
      <c r="X14" s="94">
        <f>'5-9 класи'!AT18/'5-9 класи'!AS18</f>
        <v>23.8</v>
      </c>
      <c r="Y14" s="92">
        <f t="shared" si="6"/>
        <v>26</v>
      </c>
      <c r="Z14" s="93">
        <f t="shared" si="7"/>
        <v>22.725490196078432</v>
      </c>
    </row>
    <row r="15" spans="1:26" ht="20.25" x14ac:dyDescent="0.3">
      <c r="A15" s="9" t="s">
        <v>47</v>
      </c>
      <c r="B15" s="46">
        <v>25</v>
      </c>
      <c r="C15" s="49"/>
      <c r="D15" s="47"/>
      <c r="E15" s="47"/>
      <c r="F15" s="47"/>
      <c r="G15" s="48">
        <f t="shared" si="8"/>
        <v>1</v>
      </c>
      <c r="H15" s="48">
        <f t="shared" si="9"/>
        <v>25</v>
      </c>
      <c r="I15" s="46">
        <v>17</v>
      </c>
      <c r="J15" s="49"/>
      <c r="K15" s="49"/>
      <c r="L15" s="47"/>
      <c r="M15" s="48">
        <f t="shared" si="0"/>
        <v>1</v>
      </c>
      <c r="N15" s="48">
        <f t="shared" si="1"/>
        <v>17</v>
      </c>
      <c r="O15" s="55">
        <v>14</v>
      </c>
      <c r="P15" s="21">
        <v>1</v>
      </c>
      <c r="Q15" s="21">
        <v>14</v>
      </c>
      <c r="R15" s="21">
        <v>3</v>
      </c>
      <c r="S15" s="21">
        <v>56</v>
      </c>
      <c r="T15" s="26">
        <f>R15+'5-9 класи'!AQ21+'1-4 класи'!AG22</f>
        <v>4</v>
      </c>
      <c r="U15" s="26">
        <f>S15+'5-9 класи'!AR21+'1-4 класи'!AH22</f>
        <v>70</v>
      </c>
      <c r="W15" s="94"/>
      <c r="X15" s="94">
        <v>16</v>
      </c>
      <c r="Y15" s="92">
        <f t="shared" si="6"/>
        <v>18.666666666666668</v>
      </c>
      <c r="Z15" s="93">
        <f t="shared" si="7"/>
        <v>17.5</v>
      </c>
    </row>
    <row r="16" spans="1:26" ht="20.25" x14ac:dyDescent="0.3">
      <c r="A16" s="9" t="s">
        <v>48</v>
      </c>
      <c r="B16" s="46">
        <v>22</v>
      </c>
      <c r="C16" s="46">
        <v>22</v>
      </c>
      <c r="D16" s="46">
        <v>20</v>
      </c>
      <c r="E16" s="55">
        <v>18</v>
      </c>
      <c r="F16" s="47"/>
      <c r="G16" s="59">
        <v>4</v>
      </c>
      <c r="H16" s="59">
        <v>82</v>
      </c>
      <c r="I16" s="46">
        <v>30</v>
      </c>
      <c r="J16" s="46">
        <v>27</v>
      </c>
      <c r="K16" s="46">
        <v>23</v>
      </c>
      <c r="L16" s="46">
        <v>20</v>
      </c>
      <c r="M16" s="59">
        <v>4</v>
      </c>
      <c r="N16" s="59">
        <v>100</v>
      </c>
      <c r="O16" s="95"/>
      <c r="P16" s="96"/>
      <c r="Q16" s="96"/>
      <c r="R16" s="17">
        <f t="shared" ref="R16:R17" si="10">P16+M16+G16</f>
        <v>8</v>
      </c>
      <c r="S16" s="17">
        <f>H16+N16+Q16</f>
        <v>182</v>
      </c>
      <c r="T16" s="55">
        <f>'1-4 класи'!AI23+'5-9 класи'!AS22+R16</f>
        <v>69</v>
      </c>
      <c r="U16" s="47">
        <f>'1-4 класи'!AJ23+'5-9 класи'!AT22+S16</f>
        <v>1733</v>
      </c>
      <c r="W16" s="94">
        <f>'1-4 класи'!AJ23/'1-4 класи'!AI23</f>
        <v>25.346153846153847</v>
      </c>
      <c r="X16" s="94">
        <f>'5-9 класи'!AT22/'5-9 класи'!AS22</f>
        <v>25.485714285714284</v>
      </c>
      <c r="Y16" s="92">
        <f t="shared" si="6"/>
        <v>22.75</v>
      </c>
      <c r="Z16" s="93">
        <f t="shared" si="7"/>
        <v>25.115942028985508</v>
      </c>
    </row>
    <row r="17" spans="1:26" ht="81" x14ac:dyDescent="0.3">
      <c r="A17" s="9" t="s">
        <v>95</v>
      </c>
      <c r="B17" s="46">
        <v>35</v>
      </c>
      <c r="C17" s="46">
        <v>37</v>
      </c>
      <c r="D17" s="47"/>
      <c r="E17" s="47"/>
      <c r="F17" s="47"/>
      <c r="G17" s="48">
        <f t="shared" ref="G17:G18" si="11">COUNT(B17:E17)</f>
        <v>2</v>
      </c>
      <c r="H17" s="48">
        <f t="shared" ref="H17:H18" si="12">SUM(B17:E17)</f>
        <v>72</v>
      </c>
      <c r="I17" s="46">
        <v>23</v>
      </c>
      <c r="J17" s="46">
        <v>18</v>
      </c>
      <c r="K17" s="47"/>
      <c r="L17" s="47"/>
      <c r="M17" s="48">
        <f t="shared" ref="M17:M18" si="13">COUNT(I17:L17)</f>
        <v>2</v>
      </c>
      <c r="N17" s="97">
        <f t="shared" ref="N17:N18" si="14">SUM(I17:L17)</f>
        <v>41</v>
      </c>
      <c r="O17" s="98"/>
      <c r="P17" s="72">
        <f>COUNT(O17)</f>
        <v>0</v>
      </c>
      <c r="Q17" s="72"/>
      <c r="R17" s="72">
        <f t="shared" si="10"/>
        <v>4</v>
      </c>
      <c r="S17" s="99">
        <f>Q17+N17+H17</f>
        <v>113</v>
      </c>
      <c r="T17" s="21">
        <v>12</v>
      </c>
      <c r="U17" s="55">
        <v>345</v>
      </c>
      <c r="W17" s="94">
        <v>0</v>
      </c>
      <c r="X17" s="94">
        <f>'5-9 класи'!AT24/'5-9 класи'!AS24</f>
        <v>29</v>
      </c>
      <c r="Y17" s="92">
        <f t="shared" si="6"/>
        <v>28.25</v>
      </c>
      <c r="Z17" s="92">
        <f t="shared" si="7"/>
        <v>28.75</v>
      </c>
    </row>
    <row r="18" spans="1:26" ht="20.25" x14ac:dyDescent="0.3">
      <c r="A18" s="9" t="s">
        <v>51</v>
      </c>
      <c r="B18" s="46">
        <v>25</v>
      </c>
      <c r="C18" s="46">
        <v>24</v>
      </c>
      <c r="D18" s="47"/>
      <c r="E18" s="47"/>
      <c r="F18" s="47"/>
      <c r="G18" s="48">
        <f t="shared" si="11"/>
        <v>2</v>
      </c>
      <c r="H18" s="48">
        <f t="shared" si="12"/>
        <v>49</v>
      </c>
      <c r="I18" s="46">
        <v>27</v>
      </c>
      <c r="J18" s="55">
        <v>27</v>
      </c>
      <c r="K18" s="47"/>
      <c r="L18" s="47"/>
      <c r="M18" s="48">
        <f t="shared" si="13"/>
        <v>2</v>
      </c>
      <c r="N18" s="97">
        <f t="shared" si="14"/>
        <v>54</v>
      </c>
      <c r="O18" s="98"/>
      <c r="P18" s="100"/>
      <c r="Q18" s="72"/>
      <c r="R18" s="72">
        <f>Q17+M18+G18</f>
        <v>4</v>
      </c>
      <c r="S18" s="99">
        <f>H18+N18+Q18</f>
        <v>103</v>
      </c>
      <c r="T18" s="47">
        <f>R18+'5-9 класи'!AS25+'1-4 класи'!AI26</f>
        <v>17</v>
      </c>
      <c r="U18" s="47">
        <f>S18+'5-9 класи'!AT25+'1-4 класи'!AJ26</f>
        <v>410</v>
      </c>
      <c r="W18" s="94">
        <f>'1-4 класи'!AJ26/'1-4 класи'!AI26</f>
        <v>21.833333333333332</v>
      </c>
      <c r="X18" s="93">
        <v>25.4</v>
      </c>
      <c r="Y18" s="92">
        <f t="shared" si="6"/>
        <v>25.75</v>
      </c>
      <c r="Z18" s="92">
        <f t="shared" si="7"/>
        <v>24.117647058823529</v>
      </c>
    </row>
    <row r="19" spans="1:26" ht="20.25" x14ac:dyDescent="0.3">
      <c r="A19" s="101" t="s">
        <v>52</v>
      </c>
      <c r="B19" s="95"/>
      <c r="C19" s="95"/>
      <c r="D19" s="95"/>
      <c r="E19" s="95"/>
      <c r="F19" s="95"/>
      <c r="G19" s="102">
        <f t="shared" ref="G19:H19" si="15">SUM(G10:G18)</f>
        <v>21</v>
      </c>
      <c r="H19" s="102">
        <f t="shared" si="15"/>
        <v>565</v>
      </c>
      <c r="I19" s="95"/>
      <c r="J19" s="95"/>
      <c r="K19" s="95"/>
      <c r="L19" s="95"/>
      <c r="M19" s="102">
        <f t="shared" ref="M19:N19" si="16">SUM(M10:M18)</f>
        <v>21</v>
      </c>
      <c r="N19" s="103">
        <f t="shared" si="16"/>
        <v>592</v>
      </c>
      <c r="O19" s="98"/>
      <c r="P19" s="72">
        <f t="shared" ref="P19:U19" si="17">SUM(P10:P18)</f>
        <v>1</v>
      </c>
      <c r="Q19" s="72">
        <f t="shared" si="17"/>
        <v>14</v>
      </c>
      <c r="R19" s="72">
        <f t="shared" si="17"/>
        <v>43</v>
      </c>
      <c r="S19" s="104">
        <f t="shared" si="17"/>
        <v>1171</v>
      </c>
      <c r="T19" s="95">
        <f t="shared" si="17"/>
        <v>347</v>
      </c>
      <c r="U19" s="95">
        <f t="shared" si="17"/>
        <v>8491</v>
      </c>
      <c r="W19" s="94">
        <f>'1-4 класи'!AJ27/'1-4 класи'!AI27</f>
        <v>22.196850393700789</v>
      </c>
      <c r="X19" s="105">
        <f>'5-9 класи'!AT25/'5-9 класи'!AS25</f>
        <v>25.142857142857142</v>
      </c>
      <c r="Y19" s="92">
        <f t="shared" si="6"/>
        <v>27.232558139534884</v>
      </c>
      <c r="Z19" s="92">
        <f t="shared" si="7"/>
        <v>24.469740634005763</v>
      </c>
    </row>
    <row r="20" spans="1:26" ht="20.25" x14ac:dyDescent="0.3">
      <c r="A20" s="51" t="s">
        <v>116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106"/>
      <c r="O20" s="75"/>
      <c r="P20" s="75"/>
      <c r="Q20" s="68"/>
      <c r="R20" s="68">
        <f t="shared" ref="R20:U20" si="18">R19-R15</f>
        <v>40</v>
      </c>
      <c r="S20" s="107">
        <f t="shared" si="18"/>
        <v>1115</v>
      </c>
      <c r="T20" s="57">
        <f t="shared" si="18"/>
        <v>343</v>
      </c>
      <c r="U20" s="57">
        <f t="shared" si="18"/>
        <v>8421</v>
      </c>
      <c r="W20" s="108">
        <v>22.9</v>
      </c>
      <c r="X20" s="109">
        <f>'5-9 класи'!AT27/'5-9 класи'!AS27</f>
        <v>25.494318181818183</v>
      </c>
      <c r="Y20" s="92">
        <f t="shared" si="6"/>
        <v>27.875</v>
      </c>
      <c r="Z20" s="92">
        <f t="shared" si="7"/>
        <v>24.551020408163264</v>
      </c>
    </row>
    <row r="21" spans="1:26" ht="15.75" customHeight="1" x14ac:dyDescent="0.25">
      <c r="W21" s="110"/>
      <c r="Y21" s="111"/>
      <c r="Z21" s="110"/>
    </row>
    <row r="22" spans="1:26" ht="15.75" customHeight="1" x14ac:dyDescent="0.25">
      <c r="W22" s="110"/>
      <c r="X22" s="110"/>
      <c r="Y22" s="111"/>
      <c r="Z22" s="110"/>
    </row>
    <row r="23" spans="1:26" ht="15.75" customHeight="1" x14ac:dyDescent="0.25">
      <c r="W23" s="110"/>
      <c r="X23" s="110"/>
      <c r="Y23" s="110"/>
      <c r="Z23" s="110"/>
    </row>
    <row r="24" spans="1:26" ht="15.75" customHeight="1" x14ac:dyDescent="0.25"/>
    <row r="25" spans="1:26" ht="15.75" customHeight="1" x14ac:dyDescent="0.35">
      <c r="A25" s="180" t="s">
        <v>53</v>
      </c>
      <c r="B25" s="175"/>
      <c r="C25" s="175"/>
      <c r="D25" s="175"/>
      <c r="E25" s="175"/>
      <c r="F25" s="175"/>
      <c r="G25" s="112"/>
      <c r="H25" s="112"/>
      <c r="I25" s="112"/>
      <c r="W25" s="176" t="s">
        <v>54</v>
      </c>
      <c r="X25" s="175"/>
      <c r="Y25" s="175"/>
      <c r="Z25" s="175"/>
    </row>
    <row r="26" spans="1:26" ht="15.75" customHeight="1" x14ac:dyDescent="0.25"/>
    <row r="27" spans="1:26" ht="15.75" customHeight="1" x14ac:dyDescent="0.25"/>
    <row r="28" spans="1:26" ht="15.75" customHeight="1" x14ac:dyDescent="0.25"/>
    <row r="29" spans="1:26" ht="15.75" customHeight="1" x14ac:dyDescent="0.25"/>
    <row r="30" spans="1:26" ht="15.75" customHeight="1" x14ac:dyDescent="0.25"/>
    <row r="31" spans="1:26" ht="15.75" customHeight="1" x14ac:dyDescent="0.25"/>
    <row r="32" spans="1:26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7">
    <mergeCell ref="A25:F25"/>
    <mergeCell ref="W25:Z25"/>
    <mergeCell ref="V1:Z1"/>
    <mergeCell ref="V2:Z2"/>
    <mergeCell ref="V3:Z3"/>
    <mergeCell ref="B7:U7"/>
    <mergeCell ref="W7:Z7"/>
  </mergeCells>
  <pageMargins left="0.70866141732283472" right="0.70866141732283472" top="0.74803149606299213" bottom="0.74803149606299213" header="0" footer="0"/>
  <pageSetup paperSize="9" scale="5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T1000"/>
  <sheetViews>
    <sheetView showGridLines="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P3" sqref="P3:T3"/>
    </sheetView>
  </sheetViews>
  <sheetFormatPr defaultColWidth="14.42578125" defaultRowHeight="15" customHeight="1" x14ac:dyDescent="0.25"/>
  <cols>
    <col min="1" max="1" width="40.140625" customWidth="1"/>
    <col min="2" max="20" width="7.28515625" customWidth="1"/>
  </cols>
  <sheetData>
    <row r="1" spans="1:20" ht="18.75" x14ac:dyDescent="0.3">
      <c r="P1" s="177" t="s">
        <v>55</v>
      </c>
      <c r="Q1" s="175"/>
      <c r="R1" s="175"/>
      <c r="S1" s="175"/>
      <c r="T1" s="175"/>
    </row>
    <row r="2" spans="1:20" ht="18.75" x14ac:dyDescent="0.3">
      <c r="P2" s="177" t="s">
        <v>1</v>
      </c>
      <c r="Q2" s="175"/>
      <c r="R2" s="175"/>
      <c r="S2" s="175"/>
      <c r="T2" s="175"/>
    </row>
    <row r="3" spans="1:20" x14ac:dyDescent="0.25">
      <c r="P3" s="181" t="s">
        <v>219</v>
      </c>
      <c r="Q3" s="175"/>
      <c r="R3" s="175"/>
      <c r="S3" s="175"/>
      <c r="T3" s="175"/>
    </row>
    <row r="4" spans="1:20" x14ac:dyDescent="0.25">
      <c r="P4" s="113"/>
    </row>
    <row r="5" spans="1:20" ht="42" customHeight="1" x14ac:dyDescent="0.3">
      <c r="B5" s="182" t="s">
        <v>56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5"/>
    </row>
    <row r="6" spans="1:20" ht="145.5" customHeight="1" x14ac:dyDescent="0.25">
      <c r="A6" s="86" t="s">
        <v>59</v>
      </c>
      <c r="B6" s="86" t="s">
        <v>100</v>
      </c>
      <c r="C6" s="86" t="s">
        <v>101</v>
      </c>
      <c r="D6" s="86" t="s">
        <v>102</v>
      </c>
      <c r="E6" s="86" t="s">
        <v>103</v>
      </c>
      <c r="F6" s="114" t="s">
        <v>9</v>
      </c>
      <c r="G6" s="114" t="s">
        <v>10</v>
      </c>
      <c r="H6" s="86" t="s">
        <v>104</v>
      </c>
      <c r="I6" s="86" t="s">
        <v>105</v>
      </c>
      <c r="J6" s="115" t="s">
        <v>106</v>
      </c>
      <c r="K6" s="86" t="s">
        <v>107</v>
      </c>
      <c r="L6" s="114" t="s">
        <v>9</v>
      </c>
      <c r="M6" s="114" t="s">
        <v>10</v>
      </c>
      <c r="N6" s="86">
        <v>12</v>
      </c>
      <c r="O6" s="114" t="s">
        <v>9</v>
      </c>
      <c r="P6" s="114" t="s">
        <v>10</v>
      </c>
      <c r="Q6" s="114" t="s">
        <v>108</v>
      </c>
      <c r="R6" s="114" t="s">
        <v>109</v>
      </c>
      <c r="S6" s="86" t="s">
        <v>110</v>
      </c>
      <c r="T6" s="86" t="s">
        <v>111</v>
      </c>
    </row>
    <row r="7" spans="1:20" ht="40.5" x14ac:dyDescent="0.3">
      <c r="A7" s="9" t="s">
        <v>33</v>
      </c>
      <c r="B7" s="116"/>
      <c r="C7" s="116"/>
      <c r="D7" s="116"/>
      <c r="E7" s="73"/>
      <c r="F7" s="117">
        <f t="shared" ref="F7:F15" si="0">COUNT(B7:E7)</f>
        <v>0</v>
      </c>
      <c r="G7" s="117">
        <f t="shared" ref="G7:G15" si="1">SUM(B7:E7)</f>
        <v>0</v>
      </c>
      <c r="H7" s="116"/>
      <c r="I7" s="116"/>
      <c r="J7" s="116"/>
      <c r="K7" s="116"/>
      <c r="L7" s="117">
        <f t="shared" ref="L7:L15" si="2">COUNT(H7:K7)</f>
        <v>0</v>
      </c>
      <c r="M7" s="117">
        <f t="shared" ref="M7:M15" si="3">SUM(H7:K7)</f>
        <v>0</v>
      </c>
      <c r="N7" s="73"/>
      <c r="O7" s="74">
        <f t="shared" ref="O7:O15" si="4">COUNT(N7)</f>
        <v>0</v>
      </c>
      <c r="P7" s="74">
        <f t="shared" ref="P7:P15" si="5">SUM(N7)</f>
        <v>0</v>
      </c>
      <c r="Q7" s="74">
        <f t="shared" ref="Q7:Q15" si="6">O7+L7+F7</f>
        <v>0</v>
      </c>
      <c r="R7" s="74">
        <f t="shared" ref="R7:R15" si="7">G7+M7+P7</f>
        <v>0</v>
      </c>
      <c r="S7" s="73">
        <f>' 1-4 класи (інклюзія)'!AG8+'5-9 класи (інклюзія)'!AO8+Q7</f>
        <v>18</v>
      </c>
      <c r="T7" s="73">
        <f>' 1-4 класи (інклюзія)'!AH8+'5-9 класи (інклюзія)'!AP8+R7</f>
        <v>22</v>
      </c>
    </row>
    <row r="8" spans="1:20" ht="20.25" x14ac:dyDescent="0.3">
      <c r="A8" s="9" t="s">
        <v>36</v>
      </c>
      <c r="B8" s="116"/>
      <c r="C8" s="73"/>
      <c r="D8" s="73"/>
      <c r="E8" s="73"/>
      <c r="F8" s="117">
        <f t="shared" si="0"/>
        <v>0</v>
      </c>
      <c r="G8" s="117">
        <f t="shared" si="1"/>
        <v>0</v>
      </c>
      <c r="H8" s="116"/>
      <c r="I8" s="73"/>
      <c r="J8" s="73"/>
      <c r="K8" s="73"/>
      <c r="L8" s="117">
        <f t="shared" si="2"/>
        <v>0</v>
      </c>
      <c r="M8" s="117">
        <f t="shared" si="3"/>
        <v>0</v>
      </c>
      <c r="N8" s="73"/>
      <c r="O8" s="74">
        <f t="shared" si="4"/>
        <v>0</v>
      </c>
      <c r="P8" s="74">
        <f t="shared" si="5"/>
        <v>0</v>
      </c>
      <c r="Q8" s="74">
        <f t="shared" si="6"/>
        <v>0</v>
      </c>
      <c r="R8" s="74">
        <f t="shared" si="7"/>
        <v>0</v>
      </c>
      <c r="S8" s="73">
        <f>' 1-4 класи (інклюзія)'!AG11+'5-9 класи (інклюзія)'!AO11+Q8</f>
        <v>11</v>
      </c>
      <c r="T8" s="73">
        <f>' 1-4 класи (інклюзія)'!AH11+'5-9 класи (інклюзія)'!AP11+R8</f>
        <v>16</v>
      </c>
    </row>
    <row r="9" spans="1:20" ht="40.5" x14ac:dyDescent="0.3">
      <c r="A9" s="9" t="s">
        <v>37</v>
      </c>
      <c r="B9" s="118">
        <v>1</v>
      </c>
      <c r="C9" s="118">
        <v>1</v>
      </c>
      <c r="D9" s="118"/>
      <c r="E9" s="73"/>
      <c r="F9" s="117">
        <f t="shared" si="0"/>
        <v>2</v>
      </c>
      <c r="G9" s="117">
        <f t="shared" si="1"/>
        <v>2</v>
      </c>
      <c r="H9" s="116"/>
      <c r="I9" s="116"/>
      <c r="J9" s="118">
        <v>1</v>
      </c>
      <c r="K9" s="73"/>
      <c r="L9" s="117">
        <f t="shared" si="2"/>
        <v>1</v>
      </c>
      <c r="M9" s="117">
        <f t="shared" si="3"/>
        <v>1</v>
      </c>
      <c r="N9" s="73"/>
      <c r="O9" s="74">
        <f t="shared" si="4"/>
        <v>0</v>
      </c>
      <c r="P9" s="74">
        <f t="shared" si="5"/>
        <v>0</v>
      </c>
      <c r="Q9" s="74">
        <f t="shared" si="6"/>
        <v>3</v>
      </c>
      <c r="R9" s="74">
        <f t="shared" si="7"/>
        <v>3</v>
      </c>
      <c r="S9" s="119">
        <f>' 1-4 класи (інклюзія)'!AG12+'5-9 класи (інклюзія)'!AO12+Q9</f>
        <v>27</v>
      </c>
      <c r="T9" s="119">
        <v>37</v>
      </c>
    </row>
    <row r="10" spans="1:20" ht="40.5" x14ac:dyDescent="0.3">
      <c r="A10" s="9" t="s">
        <v>40</v>
      </c>
      <c r="B10" s="118">
        <v>1</v>
      </c>
      <c r="C10" s="116"/>
      <c r="D10" s="73"/>
      <c r="E10" s="73"/>
      <c r="F10" s="117">
        <f t="shared" si="0"/>
        <v>1</v>
      </c>
      <c r="G10" s="117">
        <f t="shared" si="1"/>
        <v>1</v>
      </c>
      <c r="H10" s="118">
        <v>1</v>
      </c>
      <c r="I10" s="73"/>
      <c r="J10" s="73"/>
      <c r="K10" s="73"/>
      <c r="L10" s="117">
        <f t="shared" si="2"/>
        <v>1</v>
      </c>
      <c r="M10" s="117">
        <f t="shared" si="3"/>
        <v>1</v>
      </c>
      <c r="N10" s="73"/>
      <c r="O10" s="74">
        <f t="shared" si="4"/>
        <v>0</v>
      </c>
      <c r="P10" s="74">
        <f t="shared" si="5"/>
        <v>0</v>
      </c>
      <c r="Q10" s="74">
        <f t="shared" si="6"/>
        <v>2</v>
      </c>
      <c r="R10" s="74">
        <f t="shared" si="7"/>
        <v>2</v>
      </c>
      <c r="S10" s="119">
        <f>' 1-4 класи (інклюзія)'!AG15+'5-9 класи (інклюзія)'!AO14+Q10</f>
        <v>27</v>
      </c>
      <c r="T10" s="119">
        <f>' 1-4 класи (інклюзія)'!AH15+'5-9 класи (інклюзія)'!AP14+R10</f>
        <v>48</v>
      </c>
    </row>
    <row r="11" spans="1:20" ht="20.25" x14ac:dyDescent="0.3">
      <c r="A11" s="9" t="s">
        <v>44</v>
      </c>
      <c r="B11" s="118"/>
      <c r="C11" s="116"/>
      <c r="D11" s="119">
        <v>1</v>
      </c>
      <c r="E11" s="73"/>
      <c r="F11" s="117">
        <f t="shared" si="0"/>
        <v>1</v>
      </c>
      <c r="G11" s="117">
        <f t="shared" si="1"/>
        <v>1</v>
      </c>
      <c r="H11" s="116"/>
      <c r="I11" s="116"/>
      <c r="J11" s="116"/>
      <c r="K11" s="73"/>
      <c r="L11" s="117">
        <f t="shared" si="2"/>
        <v>0</v>
      </c>
      <c r="M11" s="117">
        <f t="shared" si="3"/>
        <v>0</v>
      </c>
      <c r="N11" s="73"/>
      <c r="O11" s="74">
        <f t="shared" si="4"/>
        <v>0</v>
      </c>
      <c r="P11" s="74">
        <f t="shared" si="5"/>
        <v>0</v>
      </c>
      <c r="Q11" s="74">
        <f t="shared" si="6"/>
        <v>1</v>
      </c>
      <c r="R11" s="74">
        <f t="shared" si="7"/>
        <v>1</v>
      </c>
      <c r="S11" s="73">
        <f>' 1-4 класи (інклюзія)'!AG19+'5-9 класи (інклюзія)'!AO18+Q11</f>
        <v>23</v>
      </c>
      <c r="T11" s="73">
        <f>' 1-4 класи (інклюзія)'!AH19+'5-9 класи (інклюзія)'!AP18+R11</f>
        <v>25</v>
      </c>
    </row>
    <row r="12" spans="1:20" ht="20.25" x14ac:dyDescent="0.3">
      <c r="A12" s="9" t="s">
        <v>47</v>
      </c>
      <c r="B12" s="116"/>
      <c r="C12" s="116"/>
      <c r="D12" s="73"/>
      <c r="E12" s="73"/>
      <c r="F12" s="117">
        <f t="shared" si="0"/>
        <v>0</v>
      </c>
      <c r="G12" s="117">
        <f t="shared" si="1"/>
        <v>0</v>
      </c>
      <c r="H12" s="116"/>
      <c r="I12" s="116"/>
      <c r="J12" s="116"/>
      <c r="K12" s="73"/>
      <c r="L12" s="117">
        <f t="shared" si="2"/>
        <v>0</v>
      </c>
      <c r="M12" s="117">
        <f t="shared" si="3"/>
        <v>0</v>
      </c>
      <c r="N12" s="73"/>
      <c r="O12" s="74">
        <f t="shared" si="4"/>
        <v>0</v>
      </c>
      <c r="P12" s="74">
        <f t="shared" si="5"/>
        <v>0</v>
      </c>
      <c r="Q12" s="74">
        <f t="shared" si="6"/>
        <v>0</v>
      </c>
      <c r="R12" s="74">
        <f t="shared" si="7"/>
        <v>0</v>
      </c>
      <c r="S12" s="120"/>
      <c r="T12" s="120"/>
    </row>
    <row r="13" spans="1:20" ht="20.25" x14ac:dyDescent="0.3">
      <c r="A13" s="9" t="s">
        <v>48</v>
      </c>
      <c r="B13" s="118">
        <v>1</v>
      </c>
      <c r="C13" s="118"/>
      <c r="D13" s="118">
        <v>1</v>
      </c>
      <c r="E13" s="119"/>
      <c r="F13" s="117">
        <f t="shared" si="0"/>
        <v>2</v>
      </c>
      <c r="G13" s="117">
        <f t="shared" si="1"/>
        <v>2</v>
      </c>
      <c r="H13" s="118">
        <v>1</v>
      </c>
      <c r="I13" s="118"/>
      <c r="J13" s="118"/>
      <c r="K13" s="118"/>
      <c r="L13" s="117">
        <f t="shared" si="2"/>
        <v>1</v>
      </c>
      <c r="M13" s="117">
        <f t="shared" si="3"/>
        <v>1</v>
      </c>
      <c r="N13" s="73"/>
      <c r="O13" s="74">
        <f t="shared" si="4"/>
        <v>0</v>
      </c>
      <c r="P13" s="74">
        <f t="shared" si="5"/>
        <v>0</v>
      </c>
      <c r="Q13" s="74">
        <f t="shared" si="6"/>
        <v>3</v>
      </c>
      <c r="R13" s="74">
        <f t="shared" si="7"/>
        <v>3</v>
      </c>
      <c r="S13" s="73">
        <f>' 1-4 класи (інклюзія)'!AG23+'5-9 класи (інклюзія)'!AO22+Q13</f>
        <v>26</v>
      </c>
      <c r="T13" s="73">
        <f>' 1-4 класи (інклюзія)'!AH23+'5-9 класи (інклюзія)'!AP22+R13</f>
        <v>31</v>
      </c>
    </row>
    <row r="14" spans="1:20" ht="81" x14ac:dyDescent="0.3">
      <c r="A14" s="9" t="s">
        <v>95</v>
      </c>
      <c r="B14" s="116"/>
      <c r="C14" s="116"/>
      <c r="D14" s="73"/>
      <c r="E14" s="73"/>
      <c r="F14" s="117">
        <f t="shared" si="0"/>
        <v>0</v>
      </c>
      <c r="G14" s="117">
        <f t="shared" si="1"/>
        <v>0</v>
      </c>
      <c r="H14" s="116"/>
      <c r="I14" s="116"/>
      <c r="J14" s="73"/>
      <c r="K14" s="73"/>
      <c r="L14" s="117">
        <f t="shared" si="2"/>
        <v>0</v>
      </c>
      <c r="M14" s="117">
        <f t="shared" si="3"/>
        <v>0</v>
      </c>
      <c r="N14" s="73"/>
      <c r="O14" s="74">
        <f t="shared" si="4"/>
        <v>0</v>
      </c>
      <c r="P14" s="74">
        <f t="shared" si="5"/>
        <v>0</v>
      </c>
      <c r="Q14" s="74">
        <f t="shared" si="6"/>
        <v>0</v>
      </c>
      <c r="R14" s="74">
        <f t="shared" si="7"/>
        <v>0</v>
      </c>
      <c r="S14" s="73">
        <f>'5-9 класи (інклюзія)'!AO24+Q14</f>
        <v>0</v>
      </c>
      <c r="T14" s="73">
        <f>'5-9 класи (інклюзія)'!AP24+R14</f>
        <v>0</v>
      </c>
    </row>
    <row r="15" spans="1:20" ht="20.25" x14ac:dyDescent="0.3">
      <c r="A15" s="9" t="s">
        <v>51</v>
      </c>
      <c r="B15" s="116"/>
      <c r="C15" s="116"/>
      <c r="D15" s="73"/>
      <c r="E15" s="73"/>
      <c r="F15" s="117">
        <f t="shared" si="0"/>
        <v>0</v>
      </c>
      <c r="G15" s="117">
        <f t="shared" si="1"/>
        <v>0</v>
      </c>
      <c r="H15" s="116"/>
      <c r="I15" s="73"/>
      <c r="J15" s="73"/>
      <c r="K15" s="73"/>
      <c r="L15" s="117">
        <f t="shared" si="2"/>
        <v>0</v>
      </c>
      <c r="M15" s="117">
        <f t="shared" si="3"/>
        <v>0</v>
      </c>
      <c r="N15" s="73"/>
      <c r="O15" s="74">
        <f t="shared" si="4"/>
        <v>0</v>
      </c>
      <c r="P15" s="74">
        <f t="shared" si="5"/>
        <v>0</v>
      </c>
      <c r="Q15" s="74">
        <f t="shared" si="6"/>
        <v>0</v>
      </c>
      <c r="R15" s="74">
        <f t="shared" si="7"/>
        <v>0</v>
      </c>
      <c r="S15" s="73">
        <f>Q15+' 1-4 класи (інклюзія)'!AG26+'5-9 класи (інклюзія)'!AO25</f>
        <v>6</v>
      </c>
      <c r="T15" s="73">
        <f>R15+' 1-4 класи (інклюзія)'!AH26+'5-9 класи (інклюзія)'!AP25</f>
        <v>6</v>
      </c>
    </row>
    <row r="16" spans="1:20" ht="20.25" x14ac:dyDescent="0.3">
      <c r="A16" s="101" t="s">
        <v>52</v>
      </c>
      <c r="B16" s="121"/>
      <c r="C16" s="121"/>
      <c r="D16" s="121"/>
      <c r="E16" s="121"/>
      <c r="F16" s="122">
        <f t="shared" ref="F16:G16" si="8">SUM(F7:F15)</f>
        <v>6</v>
      </c>
      <c r="G16" s="122">
        <f t="shared" si="8"/>
        <v>6</v>
      </c>
      <c r="H16" s="121"/>
      <c r="I16" s="121"/>
      <c r="J16" s="121"/>
      <c r="K16" s="121"/>
      <c r="L16" s="122">
        <f t="shared" ref="L16:M16" si="9">SUM(L7:L15)</f>
        <v>3</v>
      </c>
      <c r="M16" s="122">
        <f t="shared" si="9"/>
        <v>3</v>
      </c>
      <c r="N16" s="121"/>
      <c r="O16" s="123">
        <f t="shared" ref="O16:T16" si="10">SUM(O7:O15)</f>
        <v>0</v>
      </c>
      <c r="P16" s="123">
        <f t="shared" si="10"/>
        <v>0</v>
      </c>
      <c r="Q16" s="123">
        <f t="shared" si="10"/>
        <v>9</v>
      </c>
      <c r="R16" s="123">
        <f t="shared" si="10"/>
        <v>9</v>
      </c>
      <c r="S16" s="121">
        <f t="shared" si="10"/>
        <v>138</v>
      </c>
      <c r="T16" s="121">
        <f t="shared" si="10"/>
        <v>185</v>
      </c>
    </row>
    <row r="17" spans="1:20" ht="20.25" x14ac:dyDescent="0.3">
      <c r="A17" s="51" t="s">
        <v>116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>
        <f t="shared" ref="Q17:T17" si="11">Q16-Q12</f>
        <v>9</v>
      </c>
      <c r="R17" s="51">
        <f t="shared" si="11"/>
        <v>9</v>
      </c>
      <c r="S17" s="51">
        <f t="shared" si="11"/>
        <v>138</v>
      </c>
      <c r="T17" s="51">
        <f t="shared" si="11"/>
        <v>185</v>
      </c>
    </row>
    <row r="21" spans="1:20" ht="15.75" customHeight="1" x14ac:dyDescent="0.25"/>
    <row r="22" spans="1:20" ht="15.75" customHeight="1" x14ac:dyDescent="0.35">
      <c r="A22" s="180" t="s">
        <v>53</v>
      </c>
      <c r="B22" s="175"/>
      <c r="C22" s="175"/>
      <c r="D22" s="175"/>
      <c r="E22" s="175"/>
      <c r="F22" s="175"/>
      <c r="G22" s="112"/>
      <c r="H22" s="112"/>
      <c r="P22" s="176" t="s">
        <v>54</v>
      </c>
      <c r="Q22" s="175"/>
      <c r="R22" s="175"/>
      <c r="S22" s="175"/>
      <c r="T22" s="175"/>
    </row>
    <row r="23" spans="1:20" ht="15.75" customHeight="1" x14ac:dyDescent="0.25"/>
    <row r="24" spans="1:20" ht="15.75" customHeight="1" x14ac:dyDescent="0.25"/>
    <row r="25" spans="1:20" ht="15.75" customHeight="1" x14ac:dyDescent="0.25"/>
    <row r="26" spans="1:20" ht="15.75" customHeight="1" x14ac:dyDescent="0.25"/>
    <row r="27" spans="1:20" ht="15.75" customHeight="1" x14ac:dyDescent="0.25"/>
    <row r="28" spans="1:20" ht="15.75" customHeight="1" x14ac:dyDescent="0.25"/>
    <row r="29" spans="1:20" ht="15.75" customHeight="1" x14ac:dyDescent="0.25"/>
    <row r="30" spans="1:20" ht="15.75" customHeight="1" x14ac:dyDescent="0.25"/>
    <row r="31" spans="1:20" ht="15.75" customHeight="1" x14ac:dyDescent="0.25"/>
    <row r="32" spans="1:20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">
    <mergeCell ref="P1:T1"/>
    <mergeCell ref="P2:T2"/>
    <mergeCell ref="P3:T3"/>
    <mergeCell ref="B5:T5"/>
    <mergeCell ref="A22:F22"/>
    <mergeCell ref="P22:T22"/>
  </mergeCells>
  <pageMargins left="0.70866141732283472" right="0.70866141732283472" top="0.74803149606299213" bottom="0.74803149606299213" header="0" footer="0"/>
  <pageSetup paperSize="9" scale="7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T1000"/>
  <sheetViews>
    <sheetView showGridLines="0" workbookViewId="0">
      <pane xSplit="1" ySplit="6" topLeftCell="C10" activePane="bottomRight" state="frozen"/>
      <selection pane="topRight" activeCell="B1" sqref="B1"/>
      <selection pane="bottomLeft" activeCell="A7" sqref="A7"/>
      <selection pane="bottomRight" activeCell="P3" sqref="P3:T3"/>
    </sheetView>
  </sheetViews>
  <sheetFormatPr defaultColWidth="14.42578125" defaultRowHeight="15" customHeight="1" x14ac:dyDescent="0.25"/>
  <cols>
    <col min="1" max="1" width="40.140625" customWidth="1"/>
    <col min="2" max="20" width="7.28515625" customWidth="1"/>
  </cols>
  <sheetData>
    <row r="1" spans="1:20" ht="18.75" x14ac:dyDescent="0.3">
      <c r="P1" s="177" t="s">
        <v>55</v>
      </c>
      <c r="Q1" s="175"/>
      <c r="R1" s="175"/>
      <c r="S1" s="175"/>
      <c r="T1" s="175"/>
    </row>
    <row r="2" spans="1:20" ht="18.75" x14ac:dyDescent="0.3">
      <c r="P2" s="177" t="s">
        <v>1</v>
      </c>
      <c r="Q2" s="175"/>
      <c r="R2" s="175"/>
      <c r="S2" s="175"/>
      <c r="T2" s="175"/>
    </row>
    <row r="3" spans="1:20" x14ac:dyDescent="0.25">
      <c r="P3" s="181" t="s">
        <v>223</v>
      </c>
      <c r="Q3" s="175"/>
      <c r="R3" s="175"/>
      <c r="S3" s="175"/>
      <c r="T3" s="175"/>
    </row>
    <row r="4" spans="1:20" x14ac:dyDescent="0.25">
      <c r="P4" s="113"/>
    </row>
    <row r="5" spans="1:20" ht="42" customHeight="1" x14ac:dyDescent="0.3">
      <c r="B5" s="182" t="s">
        <v>57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5"/>
    </row>
    <row r="6" spans="1:20" ht="145.5" customHeight="1" x14ac:dyDescent="0.25">
      <c r="A6" s="86" t="s">
        <v>59</v>
      </c>
      <c r="B6" s="87" t="s">
        <v>100</v>
      </c>
      <c r="C6" s="87" t="s">
        <v>101</v>
      </c>
      <c r="D6" s="87" t="s">
        <v>102</v>
      </c>
      <c r="E6" s="87" t="s">
        <v>103</v>
      </c>
      <c r="F6" s="89" t="s">
        <v>9</v>
      </c>
      <c r="G6" s="89" t="s">
        <v>10</v>
      </c>
      <c r="H6" s="87" t="s">
        <v>104</v>
      </c>
      <c r="I6" s="87" t="s">
        <v>105</v>
      </c>
      <c r="J6" s="90" t="s">
        <v>106</v>
      </c>
      <c r="K6" s="87" t="s">
        <v>107</v>
      </c>
      <c r="L6" s="89" t="s">
        <v>9</v>
      </c>
      <c r="M6" s="89" t="s">
        <v>10</v>
      </c>
      <c r="N6" s="87">
        <v>12</v>
      </c>
      <c r="O6" s="89" t="s">
        <v>9</v>
      </c>
      <c r="P6" s="89" t="s">
        <v>10</v>
      </c>
      <c r="Q6" s="89" t="s">
        <v>108</v>
      </c>
      <c r="R6" s="89" t="s">
        <v>109</v>
      </c>
      <c r="S6" s="87" t="s">
        <v>110</v>
      </c>
      <c r="T6" s="87" t="s">
        <v>111</v>
      </c>
    </row>
    <row r="7" spans="1:20" ht="40.5" x14ac:dyDescent="0.3">
      <c r="A7" s="9" t="s">
        <v>33</v>
      </c>
      <c r="B7" s="49"/>
      <c r="C7" s="49"/>
      <c r="D7" s="49"/>
      <c r="E7" s="47"/>
      <c r="F7" s="48">
        <f t="shared" ref="F7:F12" si="0">COUNT(B7:E7)</f>
        <v>0</v>
      </c>
      <c r="G7" s="48">
        <f t="shared" ref="G7:G12" si="1">SUM(B7:E7)</f>
        <v>0</v>
      </c>
      <c r="H7" s="49"/>
      <c r="I7" s="49"/>
      <c r="J7" s="49"/>
      <c r="K7" s="46">
        <v>1</v>
      </c>
      <c r="L7" s="48">
        <f t="shared" ref="L7:L12" si="2">COUNT(H7:K7)</f>
        <v>1</v>
      </c>
      <c r="M7" s="48">
        <f t="shared" ref="M7:M12" si="3">SUM(H7:K7)</f>
        <v>1</v>
      </c>
      <c r="N7" s="47"/>
      <c r="O7" s="17">
        <f t="shared" ref="O7:O12" si="4">COUNT(N7)</f>
        <v>0</v>
      </c>
      <c r="P7" s="17">
        <f t="shared" ref="P7:P12" si="5">SUM(N7)</f>
        <v>0</v>
      </c>
      <c r="Q7" s="17">
        <f t="shared" ref="Q7:Q12" si="6">O7+L7+F7</f>
        <v>1</v>
      </c>
      <c r="R7" s="17">
        <f t="shared" ref="R7:R12" si="7">G7+M7+P7</f>
        <v>1</v>
      </c>
      <c r="S7" s="47">
        <f>'  1-4 класи (педагогічний патро'!AG8+' 5-9 класи (пед патронаж)'!AO8+Q7</f>
        <v>6</v>
      </c>
      <c r="T7" s="47">
        <f>'  1-4 класи (педагогічний патро'!AH8+' 5-9 класи (пед патронаж)'!AP8+R7</f>
        <v>6</v>
      </c>
    </row>
    <row r="8" spans="1:20" ht="20.25" x14ac:dyDescent="0.3">
      <c r="A8" s="9" t="s">
        <v>36</v>
      </c>
      <c r="B8" s="46">
        <v>1</v>
      </c>
      <c r="C8" s="47"/>
      <c r="D8" s="47"/>
      <c r="E8" s="47"/>
      <c r="F8" s="48">
        <f t="shared" si="0"/>
        <v>1</v>
      </c>
      <c r="G8" s="48">
        <f t="shared" si="1"/>
        <v>1</v>
      </c>
      <c r="H8" s="49"/>
      <c r="I8" s="47"/>
      <c r="J8" s="47"/>
      <c r="K8" s="47"/>
      <c r="L8" s="48">
        <f t="shared" si="2"/>
        <v>0</v>
      </c>
      <c r="M8" s="48">
        <f t="shared" si="3"/>
        <v>0</v>
      </c>
      <c r="N8" s="47"/>
      <c r="O8" s="17">
        <f t="shared" si="4"/>
        <v>0</v>
      </c>
      <c r="P8" s="17">
        <f t="shared" si="5"/>
        <v>0</v>
      </c>
      <c r="Q8" s="17">
        <f t="shared" si="6"/>
        <v>1</v>
      </c>
      <c r="R8" s="17">
        <f t="shared" si="7"/>
        <v>1</v>
      </c>
      <c r="S8" s="47">
        <f>'  1-4 класи (педагогічний патро'!AG11+' 5-9 класи (пед патронаж)'!AO11+Q8</f>
        <v>6</v>
      </c>
      <c r="T8" s="47">
        <f>'  1-4 класи (педагогічний патро'!AH11+' 5-9 класи (пед патронаж)'!AP11+R8</f>
        <v>7</v>
      </c>
    </row>
    <row r="9" spans="1:20" ht="40.5" x14ac:dyDescent="0.3">
      <c r="A9" s="9" t="s">
        <v>37</v>
      </c>
      <c r="B9" s="49"/>
      <c r="C9" s="49"/>
      <c r="D9" s="49"/>
      <c r="E9" s="47"/>
      <c r="F9" s="48">
        <f t="shared" si="0"/>
        <v>0</v>
      </c>
      <c r="G9" s="48">
        <f t="shared" si="1"/>
        <v>0</v>
      </c>
      <c r="H9" s="49"/>
      <c r="I9" s="49"/>
      <c r="J9" s="49"/>
      <c r="K9" s="47"/>
      <c r="L9" s="48">
        <f t="shared" si="2"/>
        <v>0</v>
      </c>
      <c r="M9" s="48">
        <f t="shared" si="3"/>
        <v>0</v>
      </c>
      <c r="N9" s="47"/>
      <c r="O9" s="17">
        <f t="shared" si="4"/>
        <v>0</v>
      </c>
      <c r="P9" s="17">
        <f t="shared" si="5"/>
        <v>0</v>
      </c>
      <c r="Q9" s="17">
        <f t="shared" si="6"/>
        <v>0</v>
      </c>
      <c r="R9" s="17">
        <f t="shared" si="7"/>
        <v>0</v>
      </c>
      <c r="S9" s="47">
        <f>'  1-4 класи (педагогічний патро'!AG12+' 5-9 класи (пед патронаж)'!AO12+Q9</f>
        <v>4</v>
      </c>
      <c r="T9" s="47">
        <f>'  1-4 класи (педагогічний патро'!AH12+' 5-9 класи (пед патронаж)'!AP12+R9</f>
        <v>5</v>
      </c>
    </row>
    <row r="10" spans="1:20" ht="40.5" x14ac:dyDescent="0.3">
      <c r="A10" s="9" t="s">
        <v>40</v>
      </c>
      <c r="B10" s="49"/>
      <c r="C10" s="49"/>
      <c r="D10" s="47"/>
      <c r="E10" s="47"/>
      <c r="F10" s="48">
        <f t="shared" si="0"/>
        <v>0</v>
      </c>
      <c r="G10" s="48">
        <f t="shared" si="1"/>
        <v>0</v>
      </c>
      <c r="H10" s="49"/>
      <c r="I10" s="47"/>
      <c r="J10" s="47"/>
      <c r="K10" s="47"/>
      <c r="L10" s="48">
        <f t="shared" si="2"/>
        <v>0</v>
      </c>
      <c r="M10" s="48">
        <f t="shared" si="3"/>
        <v>0</v>
      </c>
      <c r="N10" s="47"/>
      <c r="O10" s="17">
        <f t="shared" si="4"/>
        <v>0</v>
      </c>
      <c r="P10" s="17">
        <f t="shared" si="5"/>
        <v>0</v>
      </c>
      <c r="Q10" s="17">
        <f t="shared" si="6"/>
        <v>0</v>
      </c>
      <c r="R10" s="17">
        <f t="shared" si="7"/>
        <v>0</v>
      </c>
      <c r="S10" s="47">
        <f>'  1-4 класи (педагогічний патро'!AG15+' 5-9 класи (пед патронаж)'!AO14+Q10</f>
        <v>1</v>
      </c>
      <c r="T10" s="47">
        <f>'  1-4 класи (педагогічний патро'!AH15+' 5-9 класи (пед патронаж)'!AP14+R10</f>
        <v>1</v>
      </c>
    </row>
    <row r="11" spans="1:20" ht="20.25" x14ac:dyDescent="0.3">
      <c r="A11" s="9" t="s">
        <v>44</v>
      </c>
      <c r="B11" s="49"/>
      <c r="C11" s="46">
        <v>1</v>
      </c>
      <c r="D11" s="47"/>
      <c r="E11" s="47"/>
      <c r="F11" s="48">
        <f t="shared" si="0"/>
        <v>1</v>
      </c>
      <c r="G11" s="48">
        <f t="shared" si="1"/>
        <v>1</v>
      </c>
      <c r="H11" s="49"/>
      <c r="I11" s="49"/>
      <c r="J11" s="49"/>
      <c r="K11" s="47"/>
      <c r="L11" s="48">
        <f t="shared" si="2"/>
        <v>0</v>
      </c>
      <c r="M11" s="48">
        <f t="shared" si="3"/>
        <v>0</v>
      </c>
      <c r="N11" s="47"/>
      <c r="O11" s="17">
        <f t="shared" si="4"/>
        <v>0</v>
      </c>
      <c r="P11" s="17">
        <f t="shared" si="5"/>
        <v>0</v>
      </c>
      <c r="Q11" s="17">
        <f t="shared" si="6"/>
        <v>1</v>
      </c>
      <c r="R11" s="17">
        <f t="shared" si="7"/>
        <v>1</v>
      </c>
      <c r="S11" s="47">
        <f>'  1-4 класи (педагогічний патро'!AG19+' 5-9 класи (пед патронаж)'!AO18+Q11</f>
        <v>3</v>
      </c>
      <c r="T11" s="47">
        <f>'  1-4 класи (педагогічний патро'!AH19+' 5-9 класи (пед патронаж)'!AP18+R11</f>
        <v>3</v>
      </c>
    </row>
    <row r="12" spans="1:20" ht="20.25" x14ac:dyDescent="0.3">
      <c r="A12" s="9" t="s">
        <v>47</v>
      </c>
      <c r="B12" s="49"/>
      <c r="C12" s="49"/>
      <c r="D12" s="47"/>
      <c r="E12" s="47"/>
      <c r="F12" s="48">
        <f t="shared" si="0"/>
        <v>0</v>
      </c>
      <c r="G12" s="48">
        <f t="shared" si="1"/>
        <v>0</v>
      </c>
      <c r="H12" s="49"/>
      <c r="I12" s="49"/>
      <c r="J12" s="49"/>
      <c r="K12" s="47"/>
      <c r="L12" s="48">
        <f t="shared" si="2"/>
        <v>0</v>
      </c>
      <c r="M12" s="48">
        <f t="shared" si="3"/>
        <v>0</v>
      </c>
      <c r="N12" s="47"/>
      <c r="O12" s="17">
        <f t="shared" si="4"/>
        <v>0</v>
      </c>
      <c r="P12" s="17">
        <f t="shared" si="5"/>
        <v>0</v>
      </c>
      <c r="Q12" s="17">
        <f t="shared" si="6"/>
        <v>0</v>
      </c>
      <c r="R12" s="17">
        <f t="shared" si="7"/>
        <v>0</v>
      </c>
      <c r="S12" s="26"/>
      <c r="T12" s="26"/>
    </row>
    <row r="13" spans="1:20" ht="20.25" x14ac:dyDescent="0.3">
      <c r="A13" s="9" t="s">
        <v>48</v>
      </c>
      <c r="B13" s="46"/>
      <c r="C13" s="46"/>
      <c r="D13" s="46"/>
      <c r="E13" s="55"/>
      <c r="F13" s="59">
        <v>0</v>
      </c>
      <c r="G13" s="59">
        <v>0</v>
      </c>
      <c r="H13" s="46"/>
      <c r="I13" s="46"/>
      <c r="J13" s="46"/>
      <c r="K13" s="46"/>
      <c r="L13" s="59">
        <v>0</v>
      </c>
      <c r="M13" s="59">
        <v>0</v>
      </c>
      <c r="N13" s="55"/>
      <c r="O13" s="21">
        <v>0</v>
      </c>
      <c r="P13" s="21">
        <v>0</v>
      </c>
      <c r="Q13" s="21">
        <v>0</v>
      </c>
      <c r="R13" s="21">
        <v>0</v>
      </c>
      <c r="S13" s="55">
        <f>'  1-4 класи (педагогічний патро'!AG23+' 5-9 класи (пед патронаж)'!AO22+Q13</f>
        <v>1</v>
      </c>
      <c r="T13" s="55">
        <f>'  1-4 класи (педагогічний патро'!AH23+' 5-9 класи (пед патронаж)'!AP22+R13</f>
        <v>1</v>
      </c>
    </row>
    <row r="14" spans="1:20" ht="81" x14ac:dyDescent="0.3">
      <c r="A14" s="9" t="s">
        <v>95</v>
      </c>
      <c r="B14" s="49"/>
      <c r="C14" s="49"/>
      <c r="D14" s="47"/>
      <c r="E14" s="47"/>
      <c r="F14" s="48">
        <f t="shared" ref="F14:F15" si="8">COUNT(B14:E14)</f>
        <v>0</v>
      </c>
      <c r="G14" s="48">
        <f t="shared" ref="G14:G15" si="9">SUM(B14:E14)</f>
        <v>0</v>
      </c>
      <c r="H14" s="49"/>
      <c r="I14" s="49"/>
      <c r="J14" s="47"/>
      <c r="K14" s="47"/>
      <c r="L14" s="48">
        <f t="shared" ref="L14:L15" si="10">COUNT(H14:K14)</f>
        <v>0</v>
      </c>
      <c r="M14" s="48">
        <f t="shared" ref="M14:M15" si="11">SUM(H14:K14)</f>
        <v>0</v>
      </c>
      <c r="N14" s="47"/>
      <c r="O14" s="17">
        <f t="shared" ref="O14:O15" si="12">COUNT(N14)</f>
        <v>0</v>
      </c>
      <c r="P14" s="17">
        <f t="shared" ref="P14:P15" si="13">SUM(N14)</f>
        <v>0</v>
      </c>
      <c r="Q14" s="17">
        <f t="shared" ref="Q14:Q15" si="14">O14+L14+F14</f>
        <v>0</v>
      </c>
      <c r="R14" s="17">
        <f t="shared" ref="R14:R15" si="15">G14+M14+P14</f>
        <v>0</v>
      </c>
      <c r="S14" s="47">
        <f>' 5-9 класи (пед патронаж)'!AO24+Q14</f>
        <v>0</v>
      </c>
      <c r="T14" s="47">
        <f>' 5-9 класи (пед патронаж)'!AP24+R14</f>
        <v>0</v>
      </c>
    </row>
    <row r="15" spans="1:20" ht="20.25" x14ac:dyDescent="0.3">
      <c r="A15" s="9" t="s">
        <v>51</v>
      </c>
      <c r="B15" s="49"/>
      <c r="C15" s="49"/>
      <c r="D15" s="47"/>
      <c r="E15" s="47"/>
      <c r="F15" s="48">
        <f t="shared" si="8"/>
        <v>0</v>
      </c>
      <c r="G15" s="48">
        <f t="shared" si="9"/>
        <v>0</v>
      </c>
      <c r="H15" s="49"/>
      <c r="I15" s="47"/>
      <c r="J15" s="47"/>
      <c r="K15" s="47"/>
      <c r="L15" s="48">
        <f t="shared" si="10"/>
        <v>0</v>
      </c>
      <c r="M15" s="48">
        <f t="shared" si="11"/>
        <v>0</v>
      </c>
      <c r="N15" s="47"/>
      <c r="O15" s="17">
        <f t="shared" si="12"/>
        <v>0</v>
      </c>
      <c r="P15" s="17">
        <f t="shared" si="13"/>
        <v>0</v>
      </c>
      <c r="Q15" s="17">
        <f t="shared" si="14"/>
        <v>0</v>
      </c>
      <c r="R15" s="17">
        <f t="shared" si="15"/>
        <v>0</v>
      </c>
      <c r="S15" s="47">
        <f>'  1-4 класи (педагогічний патро'!AG26+' 5-9 класи (пед патронаж)'!AO25+Q15</f>
        <v>0</v>
      </c>
      <c r="T15" s="47">
        <f>'  1-4 класи (педагогічний патро'!AH26+' 5-9 класи (пед патронаж)'!AP25+R15</f>
        <v>0</v>
      </c>
    </row>
    <row r="16" spans="1:20" ht="20.25" x14ac:dyDescent="0.3">
      <c r="A16" s="101" t="s">
        <v>52</v>
      </c>
      <c r="B16" s="95"/>
      <c r="C16" s="95"/>
      <c r="D16" s="95"/>
      <c r="E16" s="95"/>
      <c r="F16" s="102">
        <f t="shared" ref="F16:G16" si="16">SUM(F7:F15)</f>
        <v>2</v>
      </c>
      <c r="G16" s="102">
        <f t="shared" si="16"/>
        <v>2</v>
      </c>
      <c r="H16" s="95"/>
      <c r="I16" s="95"/>
      <c r="J16" s="95"/>
      <c r="K16" s="95"/>
      <c r="L16" s="102">
        <f t="shared" ref="L16:M16" si="17">SUM(L7:L15)</f>
        <v>1</v>
      </c>
      <c r="M16" s="102">
        <f t="shared" si="17"/>
        <v>1</v>
      </c>
      <c r="N16" s="95"/>
      <c r="O16" s="96">
        <f t="shared" ref="O16:T16" si="18">SUM(O7:O15)</f>
        <v>0</v>
      </c>
      <c r="P16" s="96">
        <f t="shared" si="18"/>
        <v>0</v>
      </c>
      <c r="Q16" s="96">
        <f t="shared" si="18"/>
        <v>3</v>
      </c>
      <c r="R16" s="96">
        <f t="shared" si="18"/>
        <v>3</v>
      </c>
      <c r="S16" s="96">
        <f t="shared" si="18"/>
        <v>21</v>
      </c>
      <c r="T16" s="96">
        <f t="shared" si="18"/>
        <v>23</v>
      </c>
    </row>
    <row r="17" spans="1:20" ht="20.25" x14ac:dyDescent="0.3">
      <c r="A17" s="51" t="s">
        <v>116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>
        <f t="shared" ref="Q17:T17" si="19">Q16-Q12</f>
        <v>3</v>
      </c>
      <c r="R17" s="57">
        <f t="shared" si="19"/>
        <v>3</v>
      </c>
      <c r="S17" s="57">
        <f t="shared" si="19"/>
        <v>21</v>
      </c>
      <c r="T17" s="57">
        <f t="shared" si="19"/>
        <v>23</v>
      </c>
    </row>
    <row r="21" spans="1:20" ht="15.75" customHeight="1" x14ac:dyDescent="0.25"/>
    <row r="22" spans="1:20" ht="15.75" customHeight="1" x14ac:dyDescent="0.35">
      <c r="A22" s="180" t="s">
        <v>53</v>
      </c>
      <c r="B22" s="175"/>
      <c r="C22" s="175"/>
      <c r="D22" s="175"/>
      <c r="E22" s="175"/>
      <c r="F22" s="175"/>
      <c r="G22" s="112"/>
      <c r="H22" s="112"/>
      <c r="P22" s="176" t="s">
        <v>54</v>
      </c>
      <c r="Q22" s="175"/>
      <c r="R22" s="175"/>
      <c r="S22" s="175"/>
      <c r="T22" s="175"/>
    </row>
    <row r="23" spans="1:20" ht="15.75" customHeight="1" x14ac:dyDescent="0.25"/>
    <row r="24" spans="1:20" ht="15.75" customHeight="1" x14ac:dyDescent="0.25"/>
    <row r="25" spans="1:20" ht="15.75" customHeight="1" x14ac:dyDescent="0.25"/>
    <row r="26" spans="1:20" ht="15.75" customHeight="1" x14ac:dyDescent="0.25"/>
    <row r="27" spans="1:20" ht="15.75" customHeight="1" x14ac:dyDescent="0.25"/>
    <row r="28" spans="1:20" ht="15.75" customHeight="1" x14ac:dyDescent="0.25"/>
    <row r="29" spans="1:20" ht="15.75" customHeight="1" x14ac:dyDescent="0.25"/>
    <row r="30" spans="1:20" ht="15.75" customHeight="1" x14ac:dyDescent="0.25"/>
    <row r="31" spans="1:20" ht="15.75" customHeight="1" x14ac:dyDescent="0.25"/>
    <row r="32" spans="1:20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">
    <mergeCell ref="P1:T1"/>
    <mergeCell ref="P2:T2"/>
    <mergeCell ref="P3:T3"/>
    <mergeCell ref="B5:T5"/>
    <mergeCell ref="A22:F22"/>
    <mergeCell ref="P22:T22"/>
  </mergeCells>
  <pageMargins left="0.70866141732283472" right="0.70866141732283472" top="0.74803149606299213" bottom="0.74803149606299213" header="0" footer="0"/>
  <pageSetup paperSize="9" scale="7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E1000"/>
  <sheetViews>
    <sheetView showGridLines="0" zoomScale="69" zoomScaleNormal="69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Z3" sqref="Z3"/>
    </sheetView>
  </sheetViews>
  <sheetFormatPr defaultColWidth="14.42578125" defaultRowHeight="15" customHeight="1" x14ac:dyDescent="0.25"/>
  <cols>
    <col min="1" max="1" width="30.5703125" style="124" customWidth="1"/>
    <col min="2" max="2" width="9.7109375" style="124" customWidth="1"/>
    <col min="3" max="3" width="9.5703125" style="124" customWidth="1"/>
    <col min="4" max="4" width="8.7109375" style="124" customWidth="1"/>
    <col min="5" max="5" width="10" style="124" customWidth="1"/>
    <col min="6" max="6" width="9.7109375" style="124" customWidth="1"/>
    <col min="7" max="9" width="8.7109375" style="124" customWidth="1"/>
    <col min="10" max="10" width="9.7109375" style="124" customWidth="1"/>
    <col min="11" max="11" width="10" style="124" customWidth="1"/>
    <col min="12" max="14" width="8.7109375" style="124" customWidth="1"/>
    <col min="15" max="15" width="9.5703125" style="124" customWidth="1"/>
    <col min="16" max="16" width="9.28515625" style="124" customWidth="1"/>
    <col min="17" max="19" width="8.7109375" style="124" customWidth="1"/>
    <col min="20" max="21" width="9.28515625" style="124" customWidth="1"/>
    <col min="22" max="24" width="8.7109375" style="124" customWidth="1"/>
    <col min="25" max="25" width="9.5703125" style="124" customWidth="1"/>
    <col min="26" max="26" width="9.28515625" style="124" customWidth="1"/>
    <col min="27" max="27" width="8.7109375" style="124" customWidth="1"/>
    <col min="28" max="28" width="9.42578125" style="124" customWidth="1"/>
    <col min="29" max="29" width="9.7109375" style="124" customWidth="1"/>
    <col min="30" max="31" width="9.28515625" style="124" customWidth="1"/>
    <col min="32" max="16384" width="14.42578125" style="124"/>
  </cols>
  <sheetData>
    <row r="1" spans="1:31" ht="18" customHeight="1" x14ac:dyDescent="0.35">
      <c r="A1" s="125"/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4"/>
      <c r="Z1" s="144" t="s">
        <v>160</v>
      </c>
    </row>
    <row r="2" spans="1:31" ht="20.25" customHeight="1" x14ac:dyDescent="0.35">
      <c r="A2" s="12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4"/>
      <c r="Z2" s="144" t="s">
        <v>1</v>
      </c>
    </row>
    <row r="3" spans="1:31" ht="17.25" customHeight="1" x14ac:dyDescent="0.3">
      <c r="A3" s="143"/>
      <c r="B3" s="143"/>
      <c r="C3" s="143"/>
      <c r="D3" s="143"/>
      <c r="E3" s="143"/>
      <c r="F3" s="189" t="s">
        <v>159</v>
      </c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44"/>
      <c r="Z3" s="144" t="s">
        <v>224</v>
      </c>
    </row>
    <row r="4" spans="1:31" ht="34.5" customHeight="1" x14ac:dyDescent="0.25">
      <c r="A4" s="143"/>
      <c r="B4" s="143"/>
      <c r="C4" s="143"/>
      <c r="D4" s="143"/>
      <c r="E4" s="143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43"/>
      <c r="Z4" s="143"/>
      <c r="AA4" s="143"/>
      <c r="AB4" s="143"/>
      <c r="AC4" s="143"/>
      <c r="AD4" s="143"/>
      <c r="AE4" s="143"/>
    </row>
    <row r="5" spans="1:31" ht="21" customHeight="1" x14ac:dyDescent="0.3">
      <c r="A5" s="142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  <c r="Z5" s="127"/>
      <c r="AA5" s="141"/>
      <c r="AB5" s="141"/>
      <c r="AC5" s="141"/>
      <c r="AD5" s="141"/>
      <c r="AE5" s="141"/>
    </row>
    <row r="6" spans="1:31" ht="18.75" customHeight="1" x14ac:dyDescent="0.3">
      <c r="A6" s="191" t="s">
        <v>158</v>
      </c>
      <c r="B6" s="194" t="s">
        <v>157</v>
      </c>
      <c r="C6" s="195"/>
      <c r="D6" s="195"/>
      <c r="E6" s="195"/>
      <c r="F6" s="195"/>
      <c r="G6" s="195"/>
      <c r="H6" s="195"/>
      <c r="I6" s="195"/>
      <c r="J6" s="195"/>
      <c r="K6" s="195"/>
      <c r="L6" s="195"/>
      <c r="M6" s="195"/>
      <c r="N6" s="195"/>
      <c r="O6" s="195"/>
      <c r="P6" s="195"/>
      <c r="Q6" s="195"/>
      <c r="R6" s="195"/>
      <c r="S6" s="195"/>
      <c r="T6" s="195"/>
      <c r="U6" s="195"/>
      <c r="V6" s="195"/>
      <c r="W6" s="195"/>
      <c r="X6" s="195"/>
      <c r="Y6" s="195"/>
      <c r="Z6" s="195"/>
      <c r="AA6" s="195"/>
      <c r="AB6" s="195"/>
      <c r="AC6" s="195"/>
      <c r="AD6" s="195"/>
      <c r="AE6" s="196"/>
    </row>
    <row r="7" spans="1:31" ht="18.75" x14ac:dyDescent="0.3">
      <c r="A7" s="192"/>
      <c r="B7" s="186" t="s">
        <v>156</v>
      </c>
      <c r="C7" s="187"/>
      <c r="D7" s="187"/>
      <c r="E7" s="187"/>
      <c r="F7" s="187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7"/>
      <c r="W7" s="187"/>
      <c r="X7" s="187"/>
      <c r="Y7" s="187"/>
      <c r="Z7" s="187"/>
      <c r="AA7" s="187"/>
      <c r="AB7" s="187"/>
      <c r="AC7" s="187"/>
      <c r="AD7" s="187"/>
      <c r="AE7" s="188"/>
    </row>
    <row r="8" spans="1:31" ht="35.25" customHeight="1" x14ac:dyDescent="0.3">
      <c r="A8" s="192"/>
      <c r="B8" s="197" t="s">
        <v>155</v>
      </c>
      <c r="C8" s="198"/>
      <c r="D8" s="199" t="s">
        <v>154</v>
      </c>
      <c r="E8" s="184"/>
      <c r="F8" s="198"/>
      <c r="G8" s="199" t="s">
        <v>153</v>
      </c>
      <c r="H8" s="184"/>
      <c r="I8" s="184"/>
      <c r="J8" s="184"/>
      <c r="K8" s="198"/>
      <c r="L8" s="200" t="s">
        <v>152</v>
      </c>
      <c r="M8" s="184"/>
      <c r="N8" s="184"/>
      <c r="O8" s="184"/>
      <c r="P8" s="198"/>
      <c r="Q8" s="200" t="s">
        <v>151</v>
      </c>
      <c r="R8" s="184"/>
      <c r="S8" s="184"/>
      <c r="T8" s="184"/>
      <c r="U8" s="198"/>
      <c r="V8" s="200" t="s">
        <v>150</v>
      </c>
      <c r="W8" s="184"/>
      <c r="X8" s="184"/>
      <c r="Y8" s="184"/>
      <c r="Z8" s="198"/>
      <c r="AA8" s="183" t="s">
        <v>149</v>
      </c>
      <c r="AB8" s="184"/>
      <c r="AC8" s="184"/>
      <c r="AD8" s="184"/>
      <c r="AE8" s="185"/>
    </row>
    <row r="9" spans="1:31" ht="93.75" x14ac:dyDescent="0.3">
      <c r="A9" s="193"/>
      <c r="B9" s="140" t="s">
        <v>141</v>
      </c>
      <c r="C9" s="140" t="s">
        <v>140</v>
      </c>
      <c r="D9" s="139" t="s">
        <v>147</v>
      </c>
      <c r="E9" s="137" t="s">
        <v>141</v>
      </c>
      <c r="F9" s="137" t="s">
        <v>140</v>
      </c>
      <c r="G9" s="139" t="s">
        <v>147</v>
      </c>
      <c r="H9" s="139" t="s">
        <v>146</v>
      </c>
      <c r="I9" s="139" t="s">
        <v>148</v>
      </c>
      <c r="J9" s="137" t="s">
        <v>141</v>
      </c>
      <c r="K9" s="137" t="s">
        <v>140</v>
      </c>
      <c r="L9" s="139" t="s">
        <v>147</v>
      </c>
      <c r="M9" s="139" t="s">
        <v>146</v>
      </c>
      <c r="N9" s="139" t="s">
        <v>148</v>
      </c>
      <c r="O9" s="137" t="s">
        <v>141</v>
      </c>
      <c r="P9" s="137" t="s">
        <v>140</v>
      </c>
      <c r="Q9" s="139" t="s">
        <v>147</v>
      </c>
      <c r="R9" s="139" t="s">
        <v>146</v>
      </c>
      <c r="S9" s="139" t="s">
        <v>148</v>
      </c>
      <c r="T9" s="137" t="s">
        <v>141</v>
      </c>
      <c r="U9" s="137" t="s">
        <v>140</v>
      </c>
      <c r="V9" s="139" t="s">
        <v>147</v>
      </c>
      <c r="W9" s="139" t="s">
        <v>146</v>
      </c>
      <c r="X9" s="139" t="s">
        <v>145</v>
      </c>
      <c r="Y9" s="137" t="s">
        <v>141</v>
      </c>
      <c r="Z9" s="137" t="s">
        <v>140</v>
      </c>
      <c r="AA9" s="138" t="s">
        <v>144</v>
      </c>
      <c r="AB9" s="138" t="s">
        <v>143</v>
      </c>
      <c r="AC9" s="138" t="s">
        <v>142</v>
      </c>
      <c r="AD9" s="137" t="s">
        <v>141</v>
      </c>
      <c r="AE9" s="137" t="s">
        <v>140</v>
      </c>
    </row>
    <row r="10" spans="1:31" ht="39" customHeight="1" x14ac:dyDescent="0.3">
      <c r="A10" s="134" t="s">
        <v>139</v>
      </c>
      <c r="B10" s="128">
        <f t="shared" ref="B10:B15" si="0">E10 +J10+O10+T10+Y10+AD10</f>
        <v>10</v>
      </c>
      <c r="C10" s="128">
        <f t="shared" ref="C10:C15" si="1">F10+K10+P10+U10+Z10+AE10</f>
        <v>144</v>
      </c>
      <c r="D10" s="129"/>
      <c r="E10" s="128"/>
      <c r="F10" s="128"/>
      <c r="G10" s="129">
        <v>15</v>
      </c>
      <c r="H10" s="129">
        <v>15</v>
      </c>
      <c r="I10" s="129"/>
      <c r="J10" s="128">
        <f t="shared" ref="J10:J17" si="2">COUNT(G10:I10)</f>
        <v>2</v>
      </c>
      <c r="K10" s="128">
        <v>30</v>
      </c>
      <c r="L10" s="129">
        <v>15</v>
      </c>
      <c r="M10" s="129">
        <v>15</v>
      </c>
      <c r="N10" s="129"/>
      <c r="O10" s="128">
        <f t="shared" ref="O10:O21" si="3">COUNT(L10:N10)</f>
        <v>2</v>
      </c>
      <c r="P10" s="128">
        <f t="shared" ref="P10:P21" si="4">SUM(L10:N10)</f>
        <v>30</v>
      </c>
      <c r="Q10" s="129">
        <v>17</v>
      </c>
      <c r="R10" s="129">
        <v>17</v>
      </c>
      <c r="S10" s="129"/>
      <c r="T10" s="128">
        <f t="shared" ref="T10:T25" si="5">COUNT(Q10:S10)</f>
        <v>2</v>
      </c>
      <c r="U10" s="128">
        <f t="shared" ref="U10:U25" si="6">SUM(Q10:S10)</f>
        <v>34</v>
      </c>
      <c r="V10" s="129">
        <v>24</v>
      </c>
      <c r="W10" s="129"/>
      <c r="X10" s="129"/>
      <c r="Y10" s="128">
        <f t="shared" ref="Y10:Y25" si="7">COUNT(V10:X10)</f>
        <v>1</v>
      </c>
      <c r="Z10" s="128">
        <f t="shared" ref="Z10:Z25" si="8">SUM(V10:X10)</f>
        <v>24</v>
      </c>
      <c r="AA10" s="133">
        <v>12</v>
      </c>
      <c r="AB10" s="133">
        <v>7</v>
      </c>
      <c r="AC10" s="133">
        <v>7</v>
      </c>
      <c r="AD10" s="128">
        <f>COUNT(AA10:AC10)</f>
        <v>3</v>
      </c>
      <c r="AE10" s="128">
        <f>SUM(AA10:AC10)</f>
        <v>26</v>
      </c>
    </row>
    <row r="11" spans="1:31" ht="35.25" customHeight="1" x14ac:dyDescent="0.3">
      <c r="A11" s="134" t="s">
        <v>138</v>
      </c>
      <c r="B11" s="128">
        <f t="shared" si="0"/>
        <v>7</v>
      </c>
      <c r="C11" s="128">
        <f t="shared" si="1"/>
        <v>118</v>
      </c>
      <c r="D11" s="129"/>
      <c r="E11" s="128"/>
      <c r="F11" s="128"/>
      <c r="G11" s="129">
        <v>15</v>
      </c>
      <c r="H11" s="129">
        <v>15</v>
      </c>
      <c r="I11" s="129"/>
      <c r="J11" s="128">
        <f t="shared" si="2"/>
        <v>2</v>
      </c>
      <c r="K11" s="128">
        <f t="shared" ref="K11:K17" si="9">SUM(G11:I11)</f>
        <v>30</v>
      </c>
      <c r="L11" s="129">
        <v>16</v>
      </c>
      <c r="M11" s="129">
        <v>17</v>
      </c>
      <c r="N11" s="129"/>
      <c r="O11" s="128">
        <f t="shared" si="3"/>
        <v>2</v>
      </c>
      <c r="P11" s="128">
        <f t="shared" si="4"/>
        <v>33</v>
      </c>
      <c r="Q11" s="129">
        <v>20</v>
      </c>
      <c r="R11" s="129"/>
      <c r="S11" s="129"/>
      <c r="T11" s="128">
        <f t="shared" si="5"/>
        <v>1</v>
      </c>
      <c r="U11" s="128">
        <f t="shared" si="6"/>
        <v>20</v>
      </c>
      <c r="V11" s="129">
        <v>19</v>
      </c>
      <c r="W11" s="129">
        <v>16</v>
      </c>
      <c r="X11" s="129"/>
      <c r="Y11" s="128">
        <f t="shared" si="7"/>
        <v>2</v>
      </c>
      <c r="Z11" s="128">
        <f t="shared" si="8"/>
        <v>35</v>
      </c>
      <c r="AA11" s="133"/>
      <c r="AB11" s="133"/>
      <c r="AC11" s="133"/>
      <c r="AD11" s="128"/>
      <c r="AE11" s="128"/>
    </row>
    <row r="12" spans="1:31" ht="38.25" customHeight="1" x14ac:dyDescent="0.3">
      <c r="A12" s="132" t="s">
        <v>137</v>
      </c>
      <c r="B12" s="128">
        <f t="shared" si="0"/>
        <v>6</v>
      </c>
      <c r="C12" s="128">
        <f t="shared" si="1"/>
        <v>103</v>
      </c>
      <c r="D12" s="129"/>
      <c r="E12" s="128"/>
      <c r="F12" s="128"/>
      <c r="G12" s="129">
        <v>12</v>
      </c>
      <c r="H12" s="129">
        <v>12</v>
      </c>
      <c r="I12" s="129"/>
      <c r="J12" s="128">
        <f t="shared" si="2"/>
        <v>2</v>
      </c>
      <c r="K12" s="128">
        <f t="shared" si="9"/>
        <v>24</v>
      </c>
      <c r="L12" s="129">
        <v>22</v>
      </c>
      <c r="M12" s="129"/>
      <c r="N12" s="129"/>
      <c r="O12" s="128">
        <f t="shared" si="3"/>
        <v>1</v>
      </c>
      <c r="P12" s="128">
        <f t="shared" si="4"/>
        <v>22</v>
      </c>
      <c r="Q12" s="129">
        <v>16</v>
      </c>
      <c r="R12" s="129">
        <v>16</v>
      </c>
      <c r="S12" s="129"/>
      <c r="T12" s="128">
        <f t="shared" si="5"/>
        <v>2</v>
      </c>
      <c r="U12" s="128">
        <f t="shared" si="6"/>
        <v>32</v>
      </c>
      <c r="V12" s="129">
        <v>25</v>
      </c>
      <c r="W12" s="129"/>
      <c r="X12" s="129"/>
      <c r="Y12" s="128">
        <f t="shared" si="7"/>
        <v>1</v>
      </c>
      <c r="Z12" s="128">
        <f t="shared" si="8"/>
        <v>25</v>
      </c>
      <c r="AA12" s="133"/>
      <c r="AB12" s="133"/>
      <c r="AC12" s="133"/>
      <c r="AD12" s="128"/>
      <c r="AE12" s="128"/>
    </row>
    <row r="13" spans="1:31" ht="36.75" customHeight="1" x14ac:dyDescent="0.3">
      <c r="A13" s="134" t="s">
        <v>136</v>
      </c>
      <c r="B13" s="128">
        <f t="shared" si="0"/>
        <v>4</v>
      </c>
      <c r="C13" s="128">
        <f t="shared" si="1"/>
        <v>82</v>
      </c>
      <c r="D13" s="129"/>
      <c r="E13" s="128"/>
      <c r="F13" s="128"/>
      <c r="G13" s="129">
        <v>15</v>
      </c>
      <c r="H13" s="129"/>
      <c r="I13" s="129"/>
      <c r="J13" s="128">
        <f t="shared" si="2"/>
        <v>1</v>
      </c>
      <c r="K13" s="128">
        <f t="shared" si="9"/>
        <v>15</v>
      </c>
      <c r="L13" s="129">
        <v>20</v>
      </c>
      <c r="M13" s="129"/>
      <c r="N13" s="129"/>
      <c r="O13" s="128">
        <f t="shared" si="3"/>
        <v>1</v>
      </c>
      <c r="P13" s="128">
        <f t="shared" si="4"/>
        <v>20</v>
      </c>
      <c r="Q13" s="129">
        <v>23</v>
      </c>
      <c r="R13" s="129"/>
      <c r="S13" s="129"/>
      <c r="T13" s="128">
        <f t="shared" si="5"/>
        <v>1</v>
      </c>
      <c r="U13" s="128">
        <f t="shared" si="6"/>
        <v>23</v>
      </c>
      <c r="V13" s="129">
        <v>24</v>
      </c>
      <c r="W13" s="129"/>
      <c r="X13" s="129"/>
      <c r="Y13" s="128">
        <f t="shared" si="7"/>
        <v>1</v>
      </c>
      <c r="Z13" s="128">
        <f t="shared" si="8"/>
        <v>24</v>
      </c>
      <c r="AA13" s="133"/>
      <c r="AB13" s="133"/>
      <c r="AC13" s="133"/>
      <c r="AD13" s="128"/>
      <c r="AE13" s="128"/>
    </row>
    <row r="14" spans="1:31" ht="37.5" customHeight="1" x14ac:dyDescent="0.3">
      <c r="A14" s="134" t="s">
        <v>135</v>
      </c>
      <c r="B14" s="128">
        <f t="shared" si="0"/>
        <v>6</v>
      </c>
      <c r="C14" s="128">
        <f t="shared" si="1"/>
        <v>103</v>
      </c>
      <c r="D14" s="129">
        <v>10</v>
      </c>
      <c r="E14" s="128">
        <f>COUNT(D14)</f>
        <v>1</v>
      </c>
      <c r="F14" s="128">
        <f>D14</f>
        <v>10</v>
      </c>
      <c r="G14" s="129">
        <v>13</v>
      </c>
      <c r="H14" s="129">
        <v>14</v>
      </c>
      <c r="I14" s="129"/>
      <c r="J14" s="128">
        <f t="shared" si="2"/>
        <v>2</v>
      </c>
      <c r="K14" s="128">
        <f t="shared" si="9"/>
        <v>27</v>
      </c>
      <c r="L14" s="129">
        <v>19</v>
      </c>
      <c r="M14" s="129"/>
      <c r="N14" s="129"/>
      <c r="O14" s="128">
        <f t="shared" si="3"/>
        <v>1</v>
      </c>
      <c r="P14" s="128">
        <f t="shared" si="4"/>
        <v>19</v>
      </c>
      <c r="Q14" s="129">
        <v>21</v>
      </c>
      <c r="R14" s="129"/>
      <c r="S14" s="129"/>
      <c r="T14" s="128">
        <f t="shared" si="5"/>
        <v>1</v>
      </c>
      <c r="U14" s="128">
        <f t="shared" si="6"/>
        <v>21</v>
      </c>
      <c r="V14" s="129">
        <v>26</v>
      </c>
      <c r="W14" s="129"/>
      <c r="X14" s="129"/>
      <c r="Y14" s="128">
        <f t="shared" si="7"/>
        <v>1</v>
      </c>
      <c r="Z14" s="128">
        <f t="shared" si="8"/>
        <v>26</v>
      </c>
      <c r="AA14" s="133"/>
      <c r="AB14" s="133"/>
      <c r="AC14" s="133"/>
      <c r="AD14" s="128"/>
      <c r="AE14" s="128"/>
    </row>
    <row r="15" spans="1:31" ht="36.75" customHeight="1" x14ac:dyDescent="0.3">
      <c r="A15" s="134" t="s">
        <v>134</v>
      </c>
      <c r="B15" s="128">
        <f t="shared" si="0"/>
        <v>6</v>
      </c>
      <c r="C15" s="128">
        <f t="shared" si="1"/>
        <v>113</v>
      </c>
      <c r="D15" s="129"/>
      <c r="E15" s="128"/>
      <c r="F15" s="128"/>
      <c r="G15" s="129">
        <v>15</v>
      </c>
      <c r="H15" s="129"/>
      <c r="I15" s="129"/>
      <c r="J15" s="128">
        <f t="shared" si="2"/>
        <v>1</v>
      </c>
      <c r="K15" s="128">
        <f t="shared" si="9"/>
        <v>15</v>
      </c>
      <c r="L15" s="129">
        <v>19</v>
      </c>
      <c r="M15" s="129"/>
      <c r="N15" s="129"/>
      <c r="O15" s="128">
        <f t="shared" si="3"/>
        <v>1</v>
      </c>
      <c r="P15" s="128">
        <f t="shared" si="4"/>
        <v>19</v>
      </c>
      <c r="Q15" s="129">
        <v>18</v>
      </c>
      <c r="R15" s="129">
        <v>19</v>
      </c>
      <c r="S15" s="129"/>
      <c r="T15" s="128">
        <f t="shared" si="5"/>
        <v>2</v>
      </c>
      <c r="U15" s="128">
        <f t="shared" si="6"/>
        <v>37</v>
      </c>
      <c r="V15" s="129">
        <v>20</v>
      </c>
      <c r="W15" s="129">
        <v>22</v>
      </c>
      <c r="X15" s="129"/>
      <c r="Y15" s="128">
        <f t="shared" si="7"/>
        <v>2</v>
      </c>
      <c r="Z15" s="128">
        <f t="shared" si="8"/>
        <v>42</v>
      </c>
      <c r="AA15" s="133"/>
      <c r="AB15" s="133"/>
      <c r="AC15" s="133"/>
      <c r="AD15" s="128"/>
      <c r="AE15" s="128"/>
    </row>
    <row r="16" spans="1:31" ht="38.25" customHeight="1" x14ac:dyDescent="0.3">
      <c r="A16" s="134" t="s">
        <v>133</v>
      </c>
      <c r="B16" s="128">
        <v>8</v>
      </c>
      <c r="C16" s="128">
        <v>151</v>
      </c>
      <c r="D16" s="129"/>
      <c r="E16" s="128"/>
      <c r="F16" s="128"/>
      <c r="G16" s="129">
        <v>15</v>
      </c>
      <c r="H16" s="129">
        <v>15</v>
      </c>
      <c r="I16" s="129"/>
      <c r="J16" s="128">
        <f t="shared" si="2"/>
        <v>2</v>
      </c>
      <c r="K16" s="128">
        <f t="shared" si="9"/>
        <v>30</v>
      </c>
      <c r="L16" s="129">
        <v>20</v>
      </c>
      <c r="M16" s="129"/>
      <c r="N16" s="129"/>
      <c r="O16" s="128">
        <f t="shared" si="3"/>
        <v>1</v>
      </c>
      <c r="P16" s="128">
        <f t="shared" si="4"/>
        <v>20</v>
      </c>
      <c r="Q16" s="129">
        <v>21</v>
      </c>
      <c r="R16" s="129">
        <v>20</v>
      </c>
      <c r="S16" s="129"/>
      <c r="T16" s="128">
        <f t="shared" si="5"/>
        <v>2</v>
      </c>
      <c r="U16" s="128">
        <f t="shared" si="6"/>
        <v>41</v>
      </c>
      <c r="V16" s="129">
        <v>23</v>
      </c>
      <c r="W16" s="129">
        <v>22</v>
      </c>
      <c r="X16" s="129">
        <v>15</v>
      </c>
      <c r="Y16" s="128">
        <f t="shared" si="7"/>
        <v>3</v>
      </c>
      <c r="Z16" s="128">
        <f t="shared" si="8"/>
        <v>60</v>
      </c>
      <c r="AA16" s="133"/>
      <c r="AB16" s="133"/>
      <c r="AC16" s="133"/>
      <c r="AD16" s="128"/>
      <c r="AE16" s="128"/>
    </row>
    <row r="17" spans="1:31" ht="36.75" customHeight="1" x14ac:dyDescent="0.3">
      <c r="A17" s="134" t="s">
        <v>132</v>
      </c>
      <c r="B17" s="128">
        <v>6</v>
      </c>
      <c r="C17" s="128">
        <v>114</v>
      </c>
      <c r="D17" s="129">
        <v>10</v>
      </c>
      <c r="E17" s="128">
        <f>COUNT(D17)</f>
        <v>1</v>
      </c>
      <c r="F17" s="128">
        <f>D17</f>
        <v>10</v>
      </c>
      <c r="G17" s="129">
        <v>19</v>
      </c>
      <c r="H17" s="129"/>
      <c r="I17" s="129"/>
      <c r="J17" s="128">
        <f t="shared" si="2"/>
        <v>1</v>
      </c>
      <c r="K17" s="128">
        <f t="shared" si="9"/>
        <v>19</v>
      </c>
      <c r="L17" s="129">
        <v>20</v>
      </c>
      <c r="M17" s="129"/>
      <c r="N17" s="129"/>
      <c r="O17" s="128">
        <f t="shared" si="3"/>
        <v>1</v>
      </c>
      <c r="P17" s="128">
        <f t="shared" si="4"/>
        <v>20</v>
      </c>
      <c r="Q17" s="129">
        <v>25</v>
      </c>
      <c r="R17" s="129"/>
      <c r="S17" s="129"/>
      <c r="T17" s="128">
        <f t="shared" si="5"/>
        <v>1</v>
      </c>
      <c r="U17" s="128">
        <f t="shared" si="6"/>
        <v>25</v>
      </c>
      <c r="V17" s="129">
        <v>20</v>
      </c>
      <c r="W17" s="129">
        <v>20</v>
      </c>
      <c r="X17" s="129"/>
      <c r="Y17" s="128">
        <f t="shared" si="7"/>
        <v>2</v>
      </c>
      <c r="Z17" s="128">
        <f t="shared" si="8"/>
        <v>40</v>
      </c>
      <c r="AA17" s="133"/>
      <c r="AB17" s="133"/>
      <c r="AC17" s="133"/>
      <c r="AD17" s="128"/>
      <c r="AE17" s="128"/>
    </row>
    <row r="18" spans="1:31" ht="42.75" customHeight="1" x14ac:dyDescent="0.3">
      <c r="A18" s="134" t="s">
        <v>131</v>
      </c>
      <c r="B18" s="128">
        <f>E18 +J18+O18+T18+Y18+AD18</f>
        <v>3</v>
      </c>
      <c r="C18" s="128">
        <f>F18+K18+P18+U18+Z18+AE18</f>
        <v>55</v>
      </c>
      <c r="D18" s="129"/>
      <c r="E18" s="128"/>
      <c r="F18" s="128"/>
      <c r="G18" s="129"/>
      <c r="H18" s="129"/>
      <c r="I18" s="129"/>
      <c r="J18" s="128"/>
      <c r="K18" s="128"/>
      <c r="L18" s="129">
        <v>20</v>
      </c>
      <c r="M18" s="129"/>
      <c r="N18" s="129"/>
      <c r="O18" s="128">
        <f t="shared" si="3"/>
        <v>1</v>
      </c>
      <c r="P18" s="128">
        <f t="shared" si="4"/>
        <v>20</v>
      </c>
      <c r="Q18" s="129">
        <v>19</v>
      </c>
      <c r="R18" s="129"/>
      <c r="S18" s="129"/>
      <c r="T18" s="128">
        <f t="shared" si="5"/>
        <v>1</v>
      </c>
      <c r="U18" s="128">
        <f t="shared" si="6"/>
        <v>19</v>
      </c>
      <c r="V18" s="129">
        <v>16</v>
      </c>
      <c r="W18" s="129"/>
      <c r="X18" s="129"/>
      <c r="Y18" s="128">
        <f t="shared" si="7"/>
        <v>1</v>
      </c>
      <c r="Z18" s="128">
        <f t="shared" si="8"/>
        <v>16</v>
      </c>
      <c r="AA18" s="133"/>
      <c r="AB18" s="133"/>
      <c r="AC18" s="133"/>
      <c r="AD18" s="128"/>
      <c r="AE18" s="128"/>
    </row>
    <row r="19" spans="1:31" ht="36" customHeight="1" x14ac:dyDescent="0.3">
      <c r="A19" s="132" t="s">
        <v>130</v>
      </c>
      <c r="B19" s="128">
        <f>E19 +J19+O19+T19+Y19+AD19</f>
        <v>9</v>
      </c>
      <c r="C19" s="128">
        <f>F19+K19+P19+U19+Z19+AE19</f>
        <v>178</v>
      </c>
      <c r="D19" s="136"/>
      <c r="E19" s="128"/>
      <c r="F19" s="128"/>
      <c r="G19" s="129">
        <v>15</v>
      </c>
      <c r="H19" s="129">
        <v>15</v>
      </c>
      <c r="I19" s="129"/>
      <c r="J19" s="128">
        <f>COUNT(G19:I19)</f>
        <v>2</v>
      </c>
      <c r="K19" s="128">
        <f>SUM(G19:I19)</f>
        <v>30</v>
      </c>
      <c r="L19" s="136">
        <v>17</v>
      </c>
      <c r="M19" s="129">
        <v>18</v>
      </c>
      <c r="N19" s="129">
        <v>18</v>
      </c>
      <c r="O19" s="128">
        <f t="shared" si="3"/>
        <v>3</v>
      </c>
      <c r="P19" s="128">
        <f t="shared" si="4"/>
        <v>53</v>
      </c>
      <c r="Q19" s="136">
        <v>24</v>
      </c>
      <c r="R19" s="129">
        <v>21</v>
      </c>
      <c r="S19" s="129"/>
      <c r="T19" s="128">
        <f t="shared" si="5"/>
        <v>2</v>
      </c>
      <c r="U19" s="128">
        <f t="shared" si="6"/>
        <v>45</v>
      </c>
      <c r="V19" s="136">
        <v>25</v>
      </c>
      <c r="W19" s="129">
        <v>25</v>
      </c>
      <c r="X19" s="129"/>
      <c r="Y19" s="128">
        <f t="shared" si="7"/>
        <v>2</v>
      </c>
      <c r="Z19" s="128">
        <f t="shared" si="8"/>
        <v>50</v>
      </c>
      <c r="AA19" s="133"/>
      <c r="AB19" s="133"/>
      <c r="AC19" s="133"/>
      <c r="AD19" s="128"/>
      <c r="AE19" s="128"/>
    </row>
    <row r="20" spans="1:31" ht="39.75" customHeight="1" x14ac:dyDescent="0.3">
      <c r="A20" s="132" t="s">
        <v>129</v>
      </c>
      <c r="B20" s="128">
        <v>8</v>
      </c>
      <c r="C20" s="128">
        <v>140</v>
      </c>
      <c r="D20" s="129"/>
      <c r="E20" s="128"/>
      <c r="F20" s="128"/>
      <c r="G20" s="129">
        <v>14</v>
      </c>
      <c r="H20" s="129">
        <v>14</v>
      </c>
      <c r="I20" s="129"/>
      <c r="J20" s="128">
        <f>COUNT(G20:I20)</f>
        <v>2</v>
      </c>
      <c r="K20" s="128">
        <f>SUM(G20:I20)</f>
        <v>28</v>
      </c>
      <c r="L20" s="129">
        <v>17</v>
      </c>
      <c r="M20" s="129">
        <v>15</v>
      </c>
      <c r="N20" s="129"/>
      <c r="O20" s="128">
        <f t="shared" si="3"/>
        <v>2</v>
      </c>
      <c r="P20" s="128">
        <f t="shared" si="4"/>
        <v>32</v>
      </c>
      <c r="Q20" s="129">
        <v>22</v>
      </c>
      <c r="R20" s="129"/>
      <c r="S20" s="129"/>
      <c r="T20" s="128">
        <f t="shared" si="5"/>
        <v>1</v>
      </c>
      <c r="U20" s="128">
        <f t="shared" si="6"/>
        <v>22</v>
      </c>
      <c r="V20" s="129">
        <v>22</v>
      </c>
      <c r="W20" s="129">
        <v>21</v>
      </c>
      <c r="X20" s="129">
        <v>15</v>
      </c>
      <c r="Y20" s="128">
        <f t="shared" si="7"/>
        <v>3</v>
      </c>
      <c r="Z20" s="128">
        <f t="shared" si="8"/>
        <v>58</v>
      </c>
      <c r="AA20" s="133"/>
      <c r="AB20" s="133"/>
      <c r="AC20" s="133"/>
      <c r="AD20" s="128"/>
      <c r="AE20" s="128"/>
    </row>
    <row r="21" spans="1:31" ht="40.5" customHeight="1" x14ac:dyDescent="0.3">
      <c r="A21" s="132" t="s">
        <v>128</v>
      </c>
      <c r="B21" s="128">
        <f t="shared" ref="B21:B27" si="10">E21 +J21+O21+T21+Y21+AD21</f>
        <v>4</v>
      </c>
      <c r="C21" s="128">
        <f t="shared" ref="C21:C27" si="11">F21+K21+P21+U21+Z21+AE21</f>
        <v>75</v>
      </c>
      <c r="D21" s="129"/>
      <c r="E21" s="128"/>
      <c r="F21" s="128"/>
      <c r="G21" s="129">
        <v>13</v>
      </c>
      <c r="H21" s="129"/>
      <c r="I21" s="129"/>
      <c r="J21" s="128">
        <f>COUNT(G21:I21)</f>
        <v>1</v>
      </c>
      <c r="K21" s="128">
        <f>SUM(G21:I21)</f>
        <v>13</v>
      </c>
      <c r="L21" s="129">
        <v>15</v>
      </c>
      <c r="M21" s="129"/>
      <c r="N21" s="129"/>
      <c r="O21" s="128">
        <f t="shared" si="3"/>
        <v>1</v>
      </c>
      <c r="P21" s="128">
        <f t="shared" si="4"/>
        <v>15</v>
      </c>
      <c r="Q21" s="129">
        <v>22</v>
      </c>
      <c r="R21" s="129"/>
      <c r="S21" s="129"/>
      <c r="T21" s="128">
        <f t="shared" si="5"/>
        <v>1</v>
      </c>
      <c r="U21" s="128">
        <f t="shared" si="6"/>
        <v>22</v>
      </c>
      <c r="V21" s="129">
        <v>25</v>
      </c>
      <c r="W21" s="129"/>
      <c r="X21" s="129"/>
      <c r="Y21" s="128">
        <f t="shared" si="7"/>
        <v>1</v>
      </c>
      <c r="Z21" s="128">
        <f t="shared" si="8"/>
        <v>25</v>
      </c>
      <c r="AA21" s="133"/>
      <c r="AB21" s="133"/>
      <c r="AC21" s="133"/>
      <c r="AD21" s="128"/>
      <c r="AE21" s="128"/>
    </row>
    <row r="22" spans="1:31" ht="94.5" customHeight="1" x14ac:dyDescent="0.3">
      <c r="A22" s="132" t="s">
        <v>127</v>
      </c>
      <c r="B22" s="128">
        <f t="shared" si="10"/>
        <v>3</v>
      </c>
      <c r="C22" s="128">
        <f t="shared" si="11"/>
        <v>40</v>
      </c>
      <c r="D22" s="136"/>
      <c r="E22" s="128"/>
      <c r="F22" s="128"/>
      <c r="G22" s="129">
        <v>10</v>
      </c>
      <c r="H22" s="129"/>
      <c r="I22" s="129"/>
      <c r="J22" s="128">
        <f>COUNT(G22:I22)</f>
        <v>1</v>
      </c>
      <c r="K22" s="128">
        <f>SUM(G22:I22)</f>
        <v>10</v>
      </c>
      <c r="L22" s="136"/>
      <c r="M22" s="129"/>
      <c r="N22" s="129"/>
      <c r="O22" s="128"/>
      <c r="P22" s="128"/>
      <c r="Q22" s="129">
        <v>19</v>
      </c>
      <c r="R22" s="129"/>
      <c r="S22" s="129"/>
      <c r="T22" s="128">
        <f t="shared" si="5"/>
        <v>1</v>
      </c>
      <c r="U22" s="128">
        <f t="shared" si="6"/>
        <v>19</v>
      </c>
      <c r="V22" s="136">
        <v>11</v>
      </c>
      <c r="W22" s="136"/>
      <c r="X22" s="129"/>
      <c r="Y22" s="128">
        <f t="shared" si="7"/>
        <v>1</v>
      </c>
      <c r="Z22" s="128">
        <f t="shared" si="8"/>
        <v>11</v>
      </c>
      <c r="AA22" s="133"/>
      <c r="AB22" s="133"/>
      <c r="AC22" s="133"/>
      <c r="AD22" s="128"/>
      <c r="AE22" s="128"/>
    </row>
    <row r="23" spans="1:31" ht="91.5" customHeight="1" x14ac:dyDescent="0.3">
      <c r="A23" s="134" t="s">
        <v>126</v>
      </c>
      <c r="B23" s="128">
        <f t="shared" si="10"/>
        <v>2</v>
      </c>
      <c r="C23" s="128">
        <f t="shared" si="11"/>
        <v>36</v>
      </c>
      <c r="D23" s="129"/>
      <c r="E23" s="128"/>
      <c r="F23" s="128"/>
      <c r="G23" s="129"/>
      <c r="H23" s="129"/>
      <c r="I23" s="129"/>
      <c r="J23" s="128"/>
      <c r="K23" s="128"/>
      <c r="L23" s="129">
        <v>18</v>
      </c>
      <c r="M23" s="129"/>
      <c r="N23" s="129"/>
      <c r="O23" s="128">
        <f>COUNT(L23:N23)</f>
        <v>1</v>
      </c>
      <c r="P23" s="128">
        <f>SUM(L23:N23)</f>
        <v>18</v>
      </c>
      <c r="Q23" s="129"/>
      <c r="R23" s="129"/>
      <c r="S23" s="129"/>
      <c r="T23" s="128">
        <f t="shared" si="5"/>
        <v>0</v>
      </c>
      <c r="U23" s="128">
        <f t="shared" si="6"/>
        <v>0</v>
      </c>
      <c r="V23" s="129">
        <v>18</v>
      </c>
      <c r="W23" s="129"/>
      <c r="X23" s="129"/>
      <c r="Y23" s="128">
        <f t="shared" si="7"/>
        <v>1</v>
      </c>
      <c r="Z23" s="128">
        <f t="shared" si="8"/>
        <v>18</v>
      </c>
      <c r="AA23" s="133"/>
      <c r="AB23" s="133"/>
      <c r="AC23" s="133"/>
      <c r="AD23" s="128"/>
      <c r="AE23" s="128"/>
    </row>
    <row r="24" spans="1:31" ht="93" customHeight="1" x14ac:dyDescent="0.3">
      <c r="A24" s="134" t="s">
        <v>125</v>
      </c>
      <c r="B24" s="128">
        <f t="shared" si="10"/>
        <v>5</v>
      </c>
      <c r="C24" s="128">
        <f t="shared" si="11"/>
        <v>88</v>
      </c>
      <c r="D24" s="129"/>
      <c r="E24" s="128"/>
      <c r="F24" s="128"/>
      <c r="G24" s="129">
        <v>14</v>
      </c>
      <c r="H24" s="129"/>
      <c r="I24" s="129"/>
      <c r="J24" s="128">
        <f>COUNT(G24:I24)</f>
        <v>1</v>
      </c>
      <c r="K24" s="128">
        <f>SUM(G24:I24)</f>
        <v>14</v>
      </c>
      <c r="L24" s="129">
        <v>20</v>
      </c>
      <c r="M24" s="129"/>
      <c r="N24" s="129"/>
      <c r="O24" s="128">
        <f>COUNT(L24:N24)</f>
        <v>1</v>
      </c>
      <c r="P24" s="128">
        <f>SUM(L24:N24)</f>
        <v>20</v>
      </c>
      <c r="Q24" s="129">
        <v>22</v>
      </c>
      <c r="R24" s="129"/>
      <c r="S24" s="129"/>
      <c r="T24" s="128">
        <f t="shared" si="5"/>
        <v>1</v>
      </c>
      <c r="U24" s="128">
        <f t="shared" si="6"/>
        <v>22</v>
      </c>
      <c r="V24" s="129">
        <v>16</v>
      </c>
      <c r="W24" s="129">
        <v>16</v>
      </c>
      <c r="X24" s="129"/>
      <c r="Y24" s="128">
        <f t="shared" si="7"/>
        <v>2</v>
      </c>
      <c r="Z24" s="128">
        <f t="shared" si="8"/>
        <v>32</v>
      </c>
      <c r="AA24" s="133"/>
      <c r="AB24" s="133"/>
      <c r="AC24" s="133"/>
      <c r="AD24" s="128"/>
      <c r="AE24" s="128"/>
    </row>
    <row r="25" spans="1:31" ht="97.5" customHeight="1" x14ac:dyDescent="0.3">
      <c r="A25" s="134" t="s">
        <v>124</v>
      </c>
      <c r="B25" s="128">
        <f t="shared" si="10"/>
        <v>5</v>
      </c>
      <c r="C25" s="128">
        <f t="shared" si="11"/>
        <v>84</v>
      </c>
      <c r="D25" s="136"/>
      <c r="E25" s="128"/>
      <c r="F25" s="128"/>
      <c r="G25" s="129">
        <v>12</v>
      </c>
      <c r="H25" s="129"/>
      <c r="I25" s="129"/>
      <c r="J25" s="128">
        <f>COUNT(G25:I25)</f>
        <v>1</v>
      </c>
      <c r="K25" s="128">
        <f>SUM(G25:I25)</f>
        <v>12</v>
      </c>
      <c r="L25" s="136">
        <v>20</v>
      </c>
      <c r="M25" s="136"/>
      <c r="N25" s="136"/>
      <c r="O25" s="128">
        <f>COUNT(L25:N25)</f>
        <v>1</v>
      </c>
      <c r="P25" s="128">
        <f>SUM(L25:N25)</f>
        <v>20</v>
      </c>
      <c r="Q25" s="136">
        <v>16</v>
      </c>
      <c r="R25" s="136"/>
      <c r="S25" s="136"/>
      <c r="T25" s="128">
        <f t="shared" si="5"/>
        <v>1</v>
      </c>
      <c r="U25" s="128">
        <f t="shared" si="6"/>
        <v>16</v>
      </c>
      <c r="V25" s="136">
        <v>19</v>
      </c>
      <c r="W25" s="136">
        <v>17</v>
      </c>
      <c r="X25" s="136"/>
      <c r="Y25" s="128">
        <f t="shared" si="7"/>
        <v>2</v>
      </c>
      <c r="Z25" s="128">
        <f t="shared" si="8"/>
        <v>36</v>
      </c>
      <c r="AA25" s="135"/>
      <c r="AB25" s="135"/>
      <c r="AC25" s="135"/>
      <c r="AD25" s="128"/>
      <c r="AE25" s="128"/>
    </row>
    <row r="26" spans="1:31" ht="96.75" customHeight="1" x14ac:dyDescent="0.3">
      <c r="A26" s="132" t="s">
        <v>123</v>
      </c>
      <c r="B26" s="128">
        <f t="shared" si="10"/>
        <v>1</v>
      </c>
      <c r="C26" s="128">
        <f t="shared" si="11"/>
        <v>17</v>
      </c>
      <c r="D26" s="129"/>
      <c r="E26" s="128"/>
      <c r="F26" s="128"/>
      <c r="G26" s="129"/>
      <c r="H26" s="129"/>
      <c r="I26" s="129"/>
      <c r="J26" s="128"/>
      <c r="K26" s="128"/>
      <c r="L26" s="136"/>
      <c r="M26" s="136"/>
      <c r="N26" s="136"/>
      <c r="O26" s="128"/>
      <c r="P26" s="128"/>
      <c r="Q26" s="129"/>
      <c r="R26" s="129"/>
      <c r="S26" s="129"/>
      <c r="T26" s="128"/>
      <c r="U26" s="128"/>
      <c r="V26" s="129"/>
      <c r="W26" s="129"/>
      <c r="X26" s="129"/>
      <c r="Y26" s="128"/>
      <c r="Z26" s="128"/>
      <c r="AA26" s="133">
        <v>17</v>
      </c>
      <c r="AB26" s="133"/>
      <c r="AC26" s="133"/>
      <c r="AD26" s="128">
        <v>1</v>
      </c>
      <c r="AE26" s="128">
        <v>17</v>
      </c>
    </row>
    <row r="27" spans="1:31" ht="98.25" customHeight="1" x14ac:dyDescent="0.3">
      <c r="A27" s="134" t="s">
        <v>122</v>
      </c>
      <c r="B27" s="128">
        <f t="shared" si="10"/>
        <v>1</v>
      </c>
      <c r="C27" s="128">
        <f t="shared" si="11"/>
        <v>12</v>
      </c>
      <c r="D27" s="129"/>
      <c r="E27" s="128"/>
      <c r="F27" s="128"/>
      <c r="G27" s="129"/>
      <c r="H27" s="129"/>
      <c r="I27" s="129"/>
      <c r="J27" s="128"/>
      <c r="K27" s="128"/>
      <c r="L27" s="129"/>
      <c r="M27" s="129"/>
      <c r="N27" s="129"/>
      <c r="O27" s="128"/>
      <c r="P27" s="128"/>
      <c r="Q27" s="129"/>
      <c r="R27" s="129"/>
      <c r="S27" s="129"/>
      <c r="T27" s="128"/>
      <c r="U27" s="128"/>
      <c r="V27" s="129"/>
      <c r="W27" s="129"/>
      <c r="X27" s="129"/>
      <c r="Y27" s="128"/>
      <c r="Z27" s="128"/>
      <c r="AA27" s="133">
        <v>12</v>
      </c>
      <c r="AB27" s="133"/>
      <c r="AC27" s="133"/>
      <c r="AD27" s="128">
        <v>1</v>
      </c>
      <c r="AE27" s="128">
        <v>12</v>
      </c>
    </row>
    <row r="28" spans="1:31" ht="72.75" customHeight="1" x14ac:dyDescent="0.3">
      <c r="A28" s="134" t="s">
        <v>121</v>
      </c>
      <c r="B28" s="128">
        <v>2</v>
      </c>
      <c r="C28" s="128">
        <v>33</v>
      </c>
      <c r="D28" s="129"/>
      <c r="E28" s="128"/>
      <c r="F28" s="128"/>
      <c r="G28" s="129">
        <v>16</v>
      </c>
      <c r="H28" s="129"/>
      <c r="I28" s="129"/>
      <c r="J28" s="128">
        <f>COUNT(G28:I28)</f>
        <v>1</v>
      </c>
      <c r="K28" s="128">
        <f>SUM(G28:I28)</f>
        <v>16</v>
      </c>
      <c r="L28" s="129"/>
      <c r="M28" s="129"/>
      <c r="N28" s="129"/>
      <c r="O28" s="128"/>
      <c r="P28" s="128"/>
      <c r="Q28" s="129"/>
      <c r="R28" s="129"/>
      <c r="S28" s="129"/>
      <c r="T28" s="128"/>
      <c r="U28" s="128"/>
      <c r="V28" s="129">
        <v>17</v>
      </c>
      <c r="W28" s="129"/>
      <c r="X28" s="129"/>
      <c r="Y28" s="128">
        <f>COUNT(V28:X28)</f>
        <v>1</v>
      </c>
      <c r="Z28" s="128">
        <f>SUM(V28:X28)</f>
        <v>17</v>
      </c>
      <c r="AA28" s="135"/>
      <c r="AB28" s="133"/>
      <c r="AC28" s="133"/>
      <c r="AD28" s="128"/>
      <c r="AE28" s="128"/>
    </row>
    <row r="29" spans="1:31" ht="94.5" customHeight="1" x14ac:dyDescent="0.3">
      <c r="A29" s="134" t="s">
        <v>120</v>
      </c>
      <c r="B29" s="128">
        <f>E29 +J29+O29+T29+Y29+AD29</f>
        <v>1</v>
      </c>
      <c r="C29" s="128">
        <f>F29+K29+P29+U29+Z29+AE29</f>
        <v>20</v>
      </c>
      <c r="D29" s="129"/>
      <c r="E29" s="128"/>
      <c r="F29" s="128"/>
      <c r="G29" s="129"/>
      <c r="H29" s="129"/>
      <c r="I29" s="129"/>
      <c r="J29" s="128"/>
      <c r="K29" s="128"/>
      <c r="L29" s="129"/>
      <c r="M29" s="129"/>
      <c r="N29" s="129"/>
      <c r="O29" s="128"/>
      <c r="P29" s="128"/>
      <c r="Q29" s="129"/>
      <c r="R29" s="129"/>
      <c r="S29" s="129"/>
      <c r="T29" s="128"/>
      <c r="U29" s="128"/>
      <c r="V29" s="129"/>
      <c r="W29" s="129"/>
      <c r="X29" s="129"/>
      <c r="Y29" s="128"/>
      <c r="Z29" s="128"/>
      <c r="AA29" s="133">
        <v>20</v>
      </c>
      <c r="AB29" s="133"/>
      <c r="AC29" s="133"/>
      <c r="AD29" s="128">
        <v>1</v>
      </c>
      <c r="AE29" s="128">
        <v>20</v>
      </c>
    </row>
    <row r="30" spans="1:31" ht="24" customHeight="1" x14ac:dyDescent="0.3">
      <c r="A30" s="132" t="s">
        <v>119</v>
      </c>
      <c r="B30" s="128">
        <f>SUM(B10:B29)</f>
        <v>97</v>
      </c>
      <c r="C30" s="128">
        <f>SUM(C10:C29)</f>
        <v>1706</v>
      </c>
      <c r="D30" s="131"/>
      <c r="E30" s="128">
        <f>SUM(E10:E29)</f>
        <v>2</v>
      </c>
      <c r="F30" s="128">
        <f>SUM(F10:F29)</f>
        <v>20</v>
      </c>
      <c r="G30" s="129"/>
      <c r="H30" s="129"/>
      <c r="I30" s="129"/>
      <c r="J30" s="128">
        <f>SUM(J10:J29)</f>
        <v>22</v>
      </c>
      <c r="K30" s="128">
        <f>SUM(K10:K29)</f>
        <v>313</v>
      </c>
      <c r="L30" s="129"/>
      <c r="M30" s="129"/>
      <c r="N30" s="129"/>
      <c r="O30" s="130">
        <f>SUM(O10:O29)</f>
        <v>20</v>
      </c>
      <c r="P30" s="130">
        <f>SUM(P10:P29)</f>
        <v>361</v>
      </c>
      <c r="Q30" s="129"/>
      <c r="R30" s="129"/>
      <c r="S30" s="129"/>
      <c r="T30" s="130">
        <f>SUM(T10:T29)</f>
        <v>20</v>
      </c>
      <c r="U30" s="130">
        <f>SUM(U10:U29)</f>
        <v>398</v>
      </c>
      <c r="V30" s="129"/>
      <c r="W30" s="129"/>
      <c r="X30" s="129"/>
      <c r="Y30" s="130">
        <f>SUM(Y10:Y29)</f>
        <v>27</v>
      </c>
      <c r="Z30" s="130">
        <f>SUM(Z10:Z29)</f>
        <v>539</v>
      </c>
      <c r="AA30" s="129"/>
      <c r="AB30" s="129"/>
      <c r="AC30" s="129"/>
      <c r="AD30" s="128">
        <f>SUM(AD10:AD29)</f>
        <v>6</v>
      </c>
      <c r="AE30" s="128">
        <f>SUM(AE10:AE29)</f>
        <v>75</v>
      </c>
    </row>
    <row r="31" spans="1:31" ht="15.75" customHeight="1" x14ac:dyDescent="0.3">
      <c r="A31" s="125"/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127"/>
      <c r="S31" s="127"/>
      <c r="T31" s="127"/>
      <c r="U31" s="127"/>
      <c r="V31" s="127"/>
      <c r="W31" s="127"/>
      <c r="X31" s="127"/>
      <c r="Y31" s="127"/>
      <c r="Z31" s="127"/>
      <c r="AA31" s="125"/>
      <c r="AB31" s="125"/>
      <c r="AC31" s="125"/>
      <c r="AD31" s="125"/>
      <c r="AE31" s="125"/>
    </row>
    <row r="32" spans="1:31" ht="15.75" customHeight="1" x14ac:dyDescent="0.25"/>
    <row r="33" spans="1:31" ht="15.75" customHeight="1" x14ac:dyDescent="0.25"/>
    <row r="34" spans="1:31" ht="15.75" customHeight="1" x14ac:dyDescent="0.25"/>
    <row r="35" spans="1:31" ht="15.75" customHeight="1" x14ac:dyDescent="0.25"/>
    <row r="36" spans="1:31" ht="15.75" customHeight="1" x14ac:dyDescent="0.25"/>
    <row r="37" spans="1:31" ht="15.75" customHeight="1" x14ac:dyDescent="0.25"/>
    <row r="38" spans="1:31" ht="25.5" customHeight="1" x14ac:dyDescent="0.4">
      <c r="A38" s="126" t="s">
        <v>53</v>
      </c>
      <c r="B38" s="126"/>
      <c r="C38" s="126"/>
      <c r="D38" s="126"/>
      <c r="E38" s="126"/>
      <c r="F38" s="126"/>
      <c r="G38" s="126"/>
      <c r="H38" s="30"/>
      <c r="I38" s="30"/>
      <c r="X38" s="190" t="s">
        <v>54</v>
      </c>
      <c r="Y38" s="190"/>
      <c r="Z38" s="190"/>
      <c r="AA38" s="190"/>
      <c r="AB38" s="190"/>
      <c r="AC38" s="190"/>
      <c r="AD38" s="190"/>
      <c r="AE38" s="190"/>
    </row>
    <row r="39" spans="1:31" ht="15.75" customHeight="1" x14ac:dyDescent="0.25"/>
    <row r="40" spans="1:31" ht="15.75" customHeight="1" x14ac:dyDescent="0.25"/>
    <row r="41" spans="1:31" ht="15.75" customHeight="1" x14ac:dyDescent="0.25"/>
    <row r="42" spans="1:31" ht="15.75" customHeight="1" x14ac:dyDescent="0.25"/>
    <row r="43" spans="1:31" ht="15.75" customHeight="1" x14ac:dyDescent="0.25"/>
    <row r="44" spans="1:31" ht="15.75" customHeight="1" x14ac:dyDescent="0.25"/>
    <row r="45" spans="1:31" ht="15.75" customHeight="1" x14ac:dyDescent="0.25"/>
    <row r="46" spans="1:31" ht="15.75" customHeight="1" x14ac:dyDescent="0.25"/>
    <row r="47" spans="1:31" ht="15.75" customHeight="1" x14ac:dyDescent="0.25"/>
    <row r="48" spans="1:31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2">
    <mergeCell ref="AA8:AE8"/>
    <mergeCell ref="B7:AE7"/>
    <mergeCell ref="F3:X4"/>
    <mergeCell ref="X38:AE38"/>
    <mergeCell ref="A6:A9"/>
    <mergeCell ref="B6:AE6"/>
    <mergeCell ref="B8:C8"/>
    <mergeCell ref="D8:F8"/>
    <mergeCell ref="G8:K8"/>
    <mergeCell ref="L8:P8"/>
    <mergeCell ref="Q8:U8"/>
    <mergeCell ref="V8:Z8"/>
  </mergeCells>
  <pageMargins left="0.78740157480314965" right="0.78740157480314965" top="1.1811023622047245" bottom="0.78740157480314965" header="0" footer="0"/>
  <pageSetup paperSize="9" scale="42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000"/>
  <sheetViews>
    <sheetView showGridLines="0" zoomScale="75" zoomScaleNormal="75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Z3" sqref="Z3"/>
    </sheetView>
  </sheetViews>
  <sheetFormatPr defaultColWidth="14.42578125" defaultRowHeight="15" customHeight="1" x14ac:dyDescent="0.25"/>
  <cols>
    <col min="1" max="1" width="30.5703125" style="124" customWidth="1"/>
    <col min="2" max="3" width="9.5703125" style="124" customWidth="1"/>
    <col min="4" max="4" width="8.7109375" style="124" customWidth="1"/>
    <col min="5" max="5" width="9.5703125" style="124" customWidth="1"/>
    <col min="6" max="6" width="9.28515625" style="124" customWidth="1"/>
    <col min="7" max="9" width="8.7109375" style="124" customWidth="1"/>
    <col min="10" max="10" width="9.28515625" style="124" customWidth="1"/>
    <col min="11" max="11" width="9.85546875" style="124" customWidth="1"/>
    <col min="12" max="14" width="8.7109375" style="124" customWidth="1"/>
    <col min="15" max="16" width="9.5703125" style="124" customWidth="1"/>
    <col min="17" max="19" width="8.7109375" style="124" customWidth="1"/>
    <col min="20" max="21" width="9.5703125" style="124" customWidth="1"/>
    <col min="22" max="24" width="8.7109375" style="124" customWidth="1"/>
    <col min="25" max="26" width="9.28515625" style="124" customWidth="1"/>
    <col min="27" max="27" width="8.7109375" style="124" customWidth="1"/>
    <col min="28" max="29" width="9.85546875" style="124" customWidth="1"/>
    <col min="30" max="30" width="9.5703125" style="124" customWidth="1"/>
    <col min="31" max="31" width="9.28515625" style="124" customWidth="1"/>
    <col min="32" max="16384" width="14.42578125" style="124"/>
  </cols>
  <sheetData>
    <row r="1" spans="1:31" ht="18" customHeight="1" x14ac:dyDescent="0.35">
      <c r="A1" s="125"/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4" t="s">
        <v>161</v>
      </c>
    </row>
    <row r="2" spans="1:31" ht="18" customHeight="1" x14ac:dyDescent="0.35">
      <c r="A2" s="125"/>
      <c r="B2" s="145"/>
      <c r="C2" s="145"/>
      <c r="D2" s="189" t="s">
        <v>162</v>
      </c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45"/>
      <c r="Z2" s="144" t="s">
        <v>1</v>
      </c>
    </row>
    <row r="3" spans="1:31" ht="22.5" customHeight="1" x14ac:dyDescent="0.3">
      <c r="A3" s="125"/>
      <c r="B3" s="85"/>
      <c r="C3" s="30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Z3" s="144" t="s">
        <v>223</v>
      </c>
    </row>
    <row r="4" spans="1:31" ht="18.75" customHeight="1" x14ac:dyDescent="0.3">
      <c r="A4" s="125"/>
      <c r="B4" s="30"/>
      <c r="C4" s="30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</row>
    <row r="5" spans="1:31" ht="31.5" customHeight="1" x14ac:dyDescent="0.3">
      <c r="A5" s="142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  <c r="Z5" s="127"/>
      <c r="AA5" s="141"/>
      <c r="AB5" s="141"/>
      <c r="AC5" s="141"/>
      <c r="AD5" s="141"/>
      <c r="AE5" s="141"/>
    </row>
    <row r="6" spans="1:31" ht="18.75" customHeight="1" x14ac:dyDescent="0.3">
      <c r="A6" s="201" t="s">
        <v>158</v>
      </c>
      <c r="B6" s="194" t="s">
        <v>157</v>
      </c>
      <c r="C6" s="195"/>
      <c r="D6" s="195"/>
      <c r="E6" s="195"/>
      <c r="F6" s="195"/>
      <c r="G6" s="195"/>
      <c r="H6" s="195"/>
      <c r="I6" s="195"/>
      <c r="J6" s="195"/>
      <c r="K6" s="195"/>
      <c r="L6" s="195"/>
      <c r="M6" s="195"/>
      <c r="N6" s="195"/>
      <c r="O6" s="195"/>
      <c r="P6" s="195"/>
      <c r="Q6" s="195"/>
      <c r="R6" s="195"/>
      <c r="S6" s="195"/>
      <c r="T6" s="195"/>
      <c r="U6" s="195"/>
      <c r="V6" s="195"/>
      <c r="W6" s="195"/>
      <c r="X6" s="195"/>
      <c r="Y6" s="195"/>
      <c r="Z6" s="195"/>
      <c r="AA6" s="195"/>
      <c r="AB6" s="195"/>
      <c r="AC6" s="195"/>
      <c r="AD6" s="195"/>
      <c r="AE6" s="196"/>
    </row>
    <row r="7" spans="1:31" ht="18.75" x14ac:dyDescent="0.3">
      <c r="A7" s="202"/>
      <c r="B7" s="186" t="s">
        <v>156</v>
      </c>
      <c r="C7" s="187"/>
      <c r="D7" s="187"/>
      <c r="E7" s="187"/>
      <c r="F7" s="187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7"/>
      <c r="W7" s="187"/>
      <c r="X7" s="187"/>
      <c r="Y7" s="187"/>
      <c r="Z7" s="187"/>
      <c r="AA7" s="187"/>
      <c r="AB7" s="187"/>
      <c r="AC7" s="187"/>
      <c r="AD7" s="187"/>
      <c r="AE7" s="188"/>
    </row>
    <row r="8" spans="1:31" ht="57.75" customHeight="1" x14ac:dyDescent="0.3">
      <c r="A8" s="202"/>
      <c r="B8" s="197" t="s">
        <v>155</v>
      </c>
      <c r="C8" s="198"/>
      <c r="D8" s="199" t="s">
        <v>154</v>
      </c>
      <c r="E8" s="184"/>
      <c r="F8" s="198"/>
      <c r="G8" s="199" t="s">
        <v>153</v>
      </c>
      <c r="H8" s="184"/>
      <c r="I8" s="184"/>
      <c r="J8" s="184"/>
      <c r="K8" s="198"/>
      <c r="L8" s="200" t="s">
        <v>152</v>
      </c>
      <c r="M8" s="184"/>
      <c r="N8" s="184"/>
      <c r="O8" s="184"/>
      <c r="P8" s="198"/>
      <c r="Q8" s="200" t="s">
        <v>151</v>
      </c>
      <c r="R8" s="184"/>
      <c r="S8" s="184"/>
      <c r="T8" s="184"/>
      <c r="U8" s="198"/>
      <c r="V8" s="200" t="s">
        <v>150</v>
      </c>
      <c r="W8" s="184"/>
      <c r="X8" s="184"/>
      <c r="Y8" s="184"/>
      <c r="Z8" s="198"/>
      <c r="AA8" s="183" t="s">
        <v>149</v>
      </c>
      <c r="AB8" s="184"/>
      <c r="AC8" s="184"/>
      <c r="AD8" s="184"/>
      <c r="AE8" s="185"/>
    </row>
    <row r="9" spans="1:31" ht="93" customHeight="1" x14ac:dyDescent="0.3">
      <c r="A9" s="203"/>
      <c r="B9" s="140" t="s">
        <v>141</v>
      </c>
      <c r="C9" s="140" t="s">
        <v>140</v>
      </c>
      <c r="D9" s="139" t="s">
        <v>147</v>
      </c>
      <c r="E9" s="137" t="s">
        <v>141</v>
      </c>
      <c r="F9" s="137" t="s">
        <v>140</v>
      </c>
      <c r="G9" s="139" t="s">
        <v>147</v>
      </c>
      <c r="H9" s="139" t="s">
        <v>146</v>
      </c>
      <c r="I9" s="139" t="s">
        <v>148</v>
      </c>
      <c r="J9" s="137" t="s">
        <v>141</v>
      </c>
      <c r="K9" s="137" t="s">
        <v>140</v>
      </c>
      <c r="L9" s="139" t="s">
        <v>147</v>
      </c>
      <c r="M9" s="139" t="s">
        <v>146</v>
      </c>
      <c r="N9" s="139" t="s">
        <v>148</v>
      </c>
      <c r="O9" s="137" t="s">
        <v>141</v>
      </c>
      <c r="P9" s="137" t="s">
        <v>140</v>
      </c>
      <c r="Q9" s="139" t="s">
        <v>147</v>
      </c>
      <c r="R9" s="139" t="s">
        <v>146</v>
      </c>
      <c r="S9" s="139" t="s">
        <v>148</v>
      </c>
      <c r="T9" s="137" t="s">
        <v>141</v>
      </c>
      <c r="U9" s="137" t="s">
        <v>140</v>
      </c>
      <c r="V9" s="139" t="s">
        <v>147</v>
      </c>
      <c r="W9" s="139" t="s">
        <v>146</v>
      </c>
      <c r="X9" s="139" t="s">
        <v>145</v>
      </c>
      <c r="Y9" s="137" t="s">
        <v>141</v>
      </c>
      <c r="Z9" s="137" t="s">
        <v>140</v>
      </c>
      <c r="AA9" s="138" t="s">
        <v>144</v>
      </c>
      <c r="AB9" s="138" t="s">
        <v>143</v>
      </c>
      <c r="AC9" s="138" t="s">
        <v>142</v>
      </c>
      <c r="AD9" s="137" t="s">
        <v>141</v>
      </c>
      <c r="AE9" s="137" t="s">
        <v>140</v>
      </c>
    </row>
    <row r="10" spans="1:31" ht="36.75" customHeight="1" x14ac:dyDescent="0.3">
      <c r="A10" s="134" t="s">
        <v>139</v>
      </c>
      <c r="B10" s="128">
        <f t="shared" ref="B10:B15" si="0">E10 +J10+O10+T10+Y10+AD10</f>
        <v>0</v>
      </c>
      <c r="C10" s="128">
        <f t="shared" ref="C10:C15" si="1">F10+K10+P10+U10+Z10+AE10</f>
        <v>0</v>
      </c>
      <c r="D10" s="129"/>
      <c r="E10" s="128"/>
      <c r="F10" s="128"/>
      <c r="G10" s="129"/>
      <c r="H10" s="129"/>
      <c r="I10" s="129"/>
      <c r="J10" s="128"/>
      <c r="K10" s="128"/>
      <c r="L10" s="129"/>
      <c r="M10" s="129"/>
      <c r="N10" s="129"/>
      <c r="O10" s="128"/>
      <c r="P10" s="128"/>
      <c r="Q10" s="129"/>
      <c r="R10" s="129"/>
      <c r="S10" s="129"/>
      <c r="T10" s="128"/>
      <c r="U10" s="128"/>
      <c r="V10" s="129"/>
      <c r="W10" s="129"/>
      <c r="X10" s="129"/>
      <c r="Y10" s="128"/>
      <c r="Z10" s="128"/>
      <c r="AA10" s="133"/>
      <c r="AB10" s="133"/>
      <c r="AC10" s="133"/>
      <c r="AD10" s="128"/>
      <c r="AE10" s="128"/>
    </row>
    <row r="11" spans="1:31" ht="39.75" customHeight="1" x14ac:dyDescent="0.3">
      <c r="A11" s="134" t="s">
        <v>138</v>
      </c>
      <c r="B11" s="128">
        <f t="shared" si="0"/>
        <v>3</v>
      </c>
      <c r="C11" s="128">
        <f t="shared" si="1"/>
        <v>4</v>
      </c>
      <c r="D11" s="129"/>
      <c r="E11" s="128"/>
      <c r="F11" s="128"/>
      <c r="G11" s="129"/>
      <c r="H11" s="129"/>
      <c r="I11" s="129"/>
      <c r="J11" s="128"/>
      <c r="K11" s="128"/>
      <c r="L11" s="129"/>
      <c r="M11" s="129"/>
      <c r="N11" s="129"/>
      <c r="O11" s="128"/>
      <c r="P11" s="128"/>
      <c r="Q11" s="129">
        <v>1</v>
      </c>
      <c r="R11" s="129"/>
      <c r="S11" s="129"/>
      <c r="T11" s="128">
        <f t="shared" ref="T11:T14" si="2">COUNT(Q11:S11)</f>
        <v>1</v>
      </c>
      <c r="U11" s="128">
        <f t="shared" ref="U11:U14" si="3">SUM(Q11:S11)</f>
        <v>1</v>
      </c>
      <c r="V11" s="129">
        <v>2</v>
      </c>
      <c r="W11" s="129">
        <v>1</v>
      </c>
      <c r="X11" s="129"/>
      <c r="Y11" s="128">
        <f t="shared" ref="Y11:Y21" si="4">COUNT(V11:X11)</f>
        <v>2</v>
      </c>
      <c r="Z11" s="128">
        <f t="shared" ref="Z11:Z21" si="5">SUM(V11:X11)</f>
        <v>3</v>
      </c>
      <c r="AA11" s="133"/>
      <c r="AB11" s="133"/>
      <c r="AC11" s="133"/>
      <c r="AD11" s="128"/>
      <c r="AE11" s="128"/>
    </row>
    <row r="12" spans="1:31" ht="36.75" customHeight="1" x14ac:dyDescent="0.3">
      <c r="A12" s="132" t="s">
        <v>137</v>
      </c>
      <c r="B12" s="128">
        <f t="shared" si="0"/>
        <v>4</v>
      </c>
      <c r="C12" s="128">
        <f t="shared" si="1"/>
        <v>8</v>
      </c>
      <c r="D12" s="129"/>
      <c r="E12" s="128"/>
      <c r="F12" s="128"/>
      <c r="G12" s="129"/>
      <c r="H12" s="129"/>
      <c r="I12" s="129"/>
      <c r="J12" s="128"/>
      <c r="K12" s="128"/>
      <c r="L12" s="129">
        <v>1</v>
      </c>
      <c r="M12" s="129"/>
      <c r="N12" s="129"/>
      <c r="O12" s="128">
        <f t="shared" ref="O12:O13" si="6">COUNT(L12:N12)</f>
        <v>1</v>
      </c>
      <c r="P12" s="128">
        <f t="shared" ref="P12:P13" si="7">SUM(L12:N12)</f>
        <v>1</v>
      </c>
      <c r="Q12" s="129">
        <v>2</v>
      </c>
      <c r="R12" s="129">
        <v>3</v>
      </c>
      <c r="S12" s="129"/>
      <c r="T12" s="128">
        <f t="shared" si="2"/>
        <v>2</v>
      </c>
      <c r="U12" s="128">
        <f t="shared" si="3"/>
        <v>5</v>
      </c>
      <c r="V12" s="129">
        <v>2</v>
      </c>
      <c r="W12" s="129"/>
      <c r="X12" s="129"/>
      <c r="Y12" s="128">
        <f t="shared" si="4"/>
        <v>1</v>
      </c>
      <c r="Z12" s="128">
        <f t="shared" si="5"/>
        <v>2</v>
      </c>
      <c r="AA12" s="133"/>
      <c r="AB12" s="133"/>
      <c r="AC12" s="133"/>
      <c r="AD12" s="128"/>
      <c r="AE12" s="128"/>
    </row>
    <row r="13" spans="1:31" ht="42" customHeight="1" x14ac:dyDescent="0.3">
      <c r="A13" s="134" t="s">
        <v>136</v>
      </c>
      <c r="B13" s="128">
        <f t="shared" si="0"/>
        <v>4</v>
      </c>
      <c r="C13" s="128">
        <f t="shared" si="1"/>
        <v>7</v>
      </c>
      <c r="D13" s="129"/>
      <c r="E13" s="128"/>
      <c r="F13" s="128"/>
      <c r="G13" s="129">
        <v>1</v>
      </c>
      <c r="H13" s="129"/>
      <c r="I13" s="129"/>
      <c r="J13" s="128">
        <f t="shared" ref="J13:J14" si="8">COUNT(G13:I13)</f>
        <v>1</v>
      </c>
      <c r="K13" s="128">
        <f t="shared" ref="K13:K14" si="9">SUM(G13:I13)</f>
        <v>1</v>
      </c>
      <c r="L13" s="129">
        <v>1</v>
      </c>
      <c r="M13" s="129"/>
      <c r="N13" s="129"/>
      <c r="O13" s="128">
        <f t="shared" si="6"/>
        <v>1</v>
      </c>
      <c r="P13" s="128">
        <f t="shared" si="7"/>
        <v>1</v>
      </c>
      <c r="Q13" s="129">
        <v>2</v>
      </c>
      <c r="R13" s="129"/>
      <c r="S13" s="129"/>
      <c r="T13" s="128">
        <f t="shared" si="2"/>
        <v>1</v>
      </c>
      <c r="U13" s="128">
        <f t="shared" si="3"/>
        <v>2</v>
      </c>
      <c r="V13" s="129">
        <v>3</v>
      </c>
      <c r="W13" s="129"/>
      <c r="X13" s="129"/>
      <c r="Y13" s="128">
        <f t="shared" si="4"/>
        <v>1</v>
      </c>
      <c r="Z13" s="128">
        <f t="shared" si="5"/>
        <v>3</v>
      </c>
      <c r="AA13" s="133"/>
      <c r="AB13" s="133"/>
      <c r="AC13" s="133"/>
      <c r="AD13" s="128"/>
      <c r="AE13" s="128"/>
    </row>
    <row r="14" spans="1:31" ht="35.25" customHeight="1" x14ac:dyDescent="0.3">
      <c r="A14" s="134" t="s">
        <v>135</v>
      </c>
      <c r="B14" s="128">
        <f t="shared" si="0"/>
        <v>3</v>
      </c>
      <c r="C14" s="128">
        <f t="shared" si="1"/>
        <v>8</v>
      </c>
      <c r="D14" s="129"/>
      <c r="E14" s="128"/>
      <c r="F14" s="128"/>
      <c r="G14" s="129">
        <v>1</v>
      </c>
      <c r="H14" s="129"/>
      <c r="I14" s="129"/>
      <c r="J14" s="128">
        <f t="shared" si="8"/>
        <v>1</v>
      </c>
      <c r="K14" s="128">
        <f t="shared" si="9"/>
        <v>1</v>
      </c>
      <c r="L14" s="129"/>
      <c r="M14" s="129"/>
      <c r="N14" s="129"/>
      <c r="O14" s="128"/>
      <c r="P14" s="128"/>
      <c r="Q14" s="129">
        <v>1</v>
      </c>
      <c r="R14" s="129"/>
      <c r="S14" s="129"/>
      <c r="T14" s="128">
        <f t="shared" si="2"/>
        <v>1</v>
      </c>
      <c r="U14" s="128">
        <f t="shared" si="3"/>
        <v>1</v>
      </c>
      <c r="V14" s="129">
        <v>6</v>
      </c>
      <c r="W14" s="129"/>
      <c r="X14" s="129"/>
      <c r="Y14" s="128">
        <f t="shared" si="4"/>
        <v>1</v>
      </c>
      <c r="Z14" s="128">
        <f t="shared" si="5"/>
        <v>6</v>
      </c>
      <c r="AA14" s="133"/>
      <c r="AB14" s="133"/>
      <c r="AC14" s="133"/>
      <c r="AD14" s="128"/>
      <c r="AE14" s="128"/>
    </row>
    <row r="15" spans="1:31" ht="34.5" customHeight="1" x14ac:dyDescent="0.3">
      <c r="A15" s="134" t="s">
        <v>134</v>
      </c>
      <c r="B15" s="128">
        <f t="shared" si="0"/>
        <v>2</v>
      </c>
      <c r="C15" s="128">
        <f t="shared" si="1"/>
        <v>3</v>
      </c>
      <c r="D15" s="129"/>
      <c r="E15" s="128"/>
      <c r="F15" s="128"/>
      <c r="G15" s="129"/>
      <c r="H15" s="129"/>
      <c r="I15" s="129"/>
      <c r="J15" s="128"/>
      <c r="K15" s="128"/>
      <c r="L15" s="129"/>
      <c r="M15" s="129"/>
      <c r="N15" s="129"/>
      <c r="O15" s="128"/>
      <c r="P15" s="128"/>
      <c r="Q15" s="129"/>
      <c r="R15" s="129"/>
      <c r="S15" s="129"/>
      <c r="T15" s="128"/>
      <c r="U15" s="128"/>
      <c r="V15" s="129">
        <v>1</v>
      </c>
      <c r="W15" s="129">
        <v>2</v>
      </c>
      <c r="X15" s="129"/>
      <c r="Y15" s="128">
        <f t="shared" si="4"/>
        <v>2</v>
      </c>
      <c r="Z15" s="128">
        <f t="shared" si="5"/>
        <v>3</v>
      </c>
      <c r="AA15" s="133"/>
      <c r="AB15" s="133"/>
      <c r="AC15" s="133"/>
      <c r="AD15" s="128"/>
      <c r="AE15" s="128"/>
    </row>
    <row r="16" spans="1:31" ht="33.75" customHeight="1" x14ac:dyDescent="0.3">
      <c r="A16" s="134" t="s">
        <v>133</v>
      </c>
      <c r="B16" s="128">
        <v>5</v>
      </c>
      <c r="C16" s="128">
        <v>12</v>
      </c>
      <c r="D16" s="129"/>
      <c r="E16" s="128"/>
      <c r="F16" s="128"/>
      <c r="G16" s="129"/>
      <c r="H16" s="129"/>
      <c r="I16" s="129"/>
      <c r="J16" s="128"/>
      <c r="K16" s="128"/>
      <c r="L16" s="129"/>
      <c r="M16" s="129"/>
      <c r="N16" s="129"/>
      <c r="O16" s="128"/>
      <c r="P16" s="128"/>
      <c r="Q16" s="129">
        <v>2</v>
      </c>
      <c r="R16" s="129">
        <v>3</v>
      </c>
      <c r="S16" s="129"/>
      <c r="T16" s="128">
        <f t="shared" ref="T16:T21" si="10">COUNT(Q16:S16)</f>
        <v>2</v>
      </c>
      <c r="U16" s="128">
        <f t="shared" ref="U16:U21" si="11">SUM(Q16:S16)</f>
        <v>5</v>
      </c>
      <c r="V16" s="129">
        <v>3</v>
      </c>
      <c r="W16" s="129">
        <v>2</v>
      </c>
      <c r="X16" s="129">
        <v>2</v>
      </c>
      <c r="Y16" s="128">
        <f t="shared" si="4"/>
        <v>3</v>
      </c>
      <c r="Z16" s="128">
        <f t="shared" si="5"/>
        <v>7</v>
      </c>
      <c r="AA16" s="133"/>
      <c r="AB16" s="133"/>
      <c r="AC16" s="133"/>
      <c r="AD16" s="128"/>
      <c r="AE16" s="128"/>
    </row>
    <row r="17" spans="1:31" ht="37.5" customHeight="1" x14ac:dyDescent="0.3">
      <c r="A17" s="134" t="s">
        <v>132</v>
      </c>
      <c r="B17" s="128">
        <f t="shared" ref="B17:B29" si="12">E17 +J17+O17+T17+Y17+AD17</f>
        <v>3</v>
      </c>
      <c r="C17" s="128">
        <f t="shared" ref="C17:C29" si="13">F17+K17+P17+U17+Z17+AE17</f>
        <v>6</v>
      </c>
      <c r="D17" s="129"/>
      <c r="E17" s="128"/>
      <c r="F17" s="128"/>
      <c r="G17" s="129"/>
      <c r="H17" s="129"/>
      <c r="I17" s="129"/>
      <c r="J17" s="128"/>
      <c r="K17" s="128"/>
      <c r="L17" s="129"/>
      <c r="M17" s="129"/>
      <c r="N17" s="129"/>
      <c r="O17" s="128"/>
      <c r="P17" s="128"/>
      <c r="Q17" s="129">
        <v>1</v>
      </c>
      <c r="R17" s="129"/>
      <c r="S17" s="129"/>
      <c r="T17" s="128">
        <f t="shared" si="10"/>
        <v>1</v>
      </c>
      <c r="U17" s="128">
        <f t="shared" si="11"/>
        <v>1</v>
      </c>
      <c r="V17" s="129">
        <v>2</v>
      </c>
      <c r="W17" s="129">
        <v>3</v>
      </c>
      <c r="X17" s="129"/>
      <c r="Y17" s="128">
        <f t="shared" si="4"/>
        <v>2</v>
      </c>
      <c r="Z17" s="128">
        <f t="shared" si="5"/>
        <v>5</v>
      </c>
      <c r="AA17" s="133"/>
      <c r="AB17" s="133"/>
      <c r="AC17" s="133"/>
      <c r="AD17" s="128"/>
      <c r="AE17" s="128"/>
    </row>
    <row r="18" spans="1:31" ht="40.5" customHeight="1" x14ac:dyDescent="0.3">
      <c r="A18" s="134" t="s">
        <v>131</v>
      </c>
      <c r="B18" s="128">
        <f t="shared" si="12"/>
        <v>2</v>
      </c>
      <c r="C18" s="128">
        <f t="shared" si="13"/>
        <v>6</v>
      </c>
      <c r="D18" s="129"/>
      <c r="E18" s="128"/>
      <c r="F18" s="128"/>
      <c r="G18" s="129"/>
      <c r="H18" s="129"/>
      <c r="I18" s="129"/>
      <c r="J18" s="128"/>
      <c r="K18" s="128"/>
      <c r="L18" s="129"/>
      <c r="M18" s="129"/>
      <c r="N18" s="129"/>
      <c r="O18" s="128"/>
      <c r="P18" s="128"/>
      <c r="Q18" s="129">
        <v>2</v>
      </c>
      <c r="R18" s="129"/>
      <c r="S18" s="129"/>
      <c r="T18" s="128">
        <f t="shared" si="10"/>
        <v>1</v>
      </c>
      <c r="U18" s="128">
        <f t="shared" si="11"/>
        <v>2</v>
      </c>
      <c r="V18" s="129">
        <v>4</v>
      </c>
      <c r="W18" s="129"/>
      <c r="X18" s="129"/>
      <c r="Y18" s="128">
        <f t="shared" si="4"/>
        <v>1</v>
      </c>
      <c r="Z18" s="128">
        <f t="shared" si="5"/>
        <v>4</v>
      </c>
      <c r="AA18" s="133"/>
      <c r="AB18" s="133"/>
      <c r="AC18" s="133"/>
      <c r="AD18" s="128"/>
      <c r="AE18" s="128"/>
    </row>
    <row r="19" spans="1:31" ht="42" customHeight="1" x14ac:dyDescent="0.3">
      <c r="A19" s="132" t="s">
        <v>130</v>
      </c>
      <c r="B19" s="128">
        <f t="shared" si="12"/>
        <v>4</v>
      </c>
      <c r="C19" s="128">
        <f t="shared" si="13"/>
        <v>8</v>
      </c>
      <c r="D19" s="136"/>
      <c r="E19" s="128"/>
      <c r="F19" s="128"/>
      <c r="G19" s="129"/>
      <c r="H19" s="129"/>
      <c r="I19" s="129"/>
      <c r="J19" s="128"/>
      <c r="K19" s="128"/>
      <c r="L19" s="136"/>
      <c r="M19" s="129">
        <v>1</v>
      </c>
      <c r="N19" s="129"/>
      <c r="O19" s="128">
        <f>COUNT(L19:N19)</f>
        <v>1</v>
      </c>
      <c r="P19" s="128">
        <f>SUM(L19:N19)</f>
        <v>1</v>
      </c>
      <c r="Q19" s="136">
        <v>3</v>
      </c>
      <c r="R19" s="129"/>
      <c r="S19" s="129"/>
      <c r="T19" s="128">
        <f t="shared" si="10"/>
        <v>1</v>
      </c>
      <c r="U19" s="128">
        <f t="shared" si="11"/>
        <v>3</v>
      </c>
      <c r="V19" s="136">
        <v>2</v>
      </c>
      <c r="W19" s="129">
        <v>2</v>
      </c>
      <c r="X19" s="129"/>
      <c r="Y19" s="128">
        <f t="shared" si="4"/>
        <v>2</v>
      </c>
      <c r="Z19" s="128">
        <f t="shared" si="5"/>
        <v>4</v>
      </c>
      <c r="AA19" s="133"/>
      <c r="AB19" s="133"/>
      <c r="AC19" s="133"/>
      <c r="AD19" s="128"/>
      <c r="AE19" s="128"/>
    </row>
    <row r="20" spans="1:31" ht="43.5" customHeight="1" x14ac:dyDescent="0.3">
      <c r="A20" s="132" t="s">
        <v>129</v>
      </c>
      <c r="B20" s="128">
        <f t="shared" si="12"/>
        <v>3</v>
      </c>
      <c r="C20" s="128">
        <f t="shared" si="13"/>
        <v>3</v>
      </c>
      <c r="D20" s="129"/>
      <c r="E20" s="128"/>
      <c r="F20" s="128"/>
      <c r="G20" s="129"/>
      <c r="H20" s="129"/>
      <c r="I20" s="129"/>
      <c r="J20" s="128"/>
      <c r="K20" s="128"/>
      <c r="L20" s="129"/>
      <c r="M20" s="129"/>
      <c r="N20" s="129"/>
      <c r="O20" s="128"/>
      <c r="P20" s="128"/>
      <c r="Q20" s="129">
        <v>1</v>
      </c>
      <c r="R20" s="129"/>
      <c r="S20" s="129"/>
      <c r="T20" s="128">
        <f t="shared" si="10"/>
        <v>1</v>
      </c>
      <c r="U20" s="128">
        <f t="shared" si="11"/>
        <v>1</v>
      </c>
      <c r="V20" s="129"/>
      <c r="W20" s="129">
        <v>1</v>
      </c>
      <c r="X20" s="129">
        <v>1</v>
      </c>
      <c r="Y20" s="128">
        <f t="shared" si="4"/>
        <v>2</v>
      </c>
      <c r="Z20" s="128">
        <f t="shared" si="5"/>
        <v>2</v>
      </c>
      <c r="AA20" s="133"/>
      <c r="AB20" s="133"/>
      <c r="AC20" s="133"/>
      <c r="AD20" s="128"/>
      <c r="AE20" s="128"/>
    </row>
    <row r="21" spans="1:31" ht="40.5" customHeight="1" x14ac:dyDescent="0.3">
      <c r="A21" s="132" t="s">
        <v>128</v>
      </c>
      <c r="B21" s="128">
        <f t="shared" si="12"/>
        <v>3</v>
      </c>
      <c r="C21" s="128">
        <f t="shared" si="13"/>
        <v>4</v>
      </c>
      <c r="D21" s="129"/>
      <c r="E21" s="128"/>
      <c r="F21" s="128"/>
      <c r="G21" s="129"/>
      <c r="H21" s="129"/>
      <c r="I21" s="129"/>
      <c r="J21" s="128"/>
      <c r="K21" s="128"/>
      <c r="L21" s="129">
        <v>1</v>
      </c>
      <c r="M21" s="129"/>
      <c r="N21" s="129"/>
      <c r="O21" s="128">
        <v>1</v>
      </c>
      <c r="P21" s="128">
        <v>1</v>
      </c>
      <c r="Q21" s="129">
        <v>1</v>
      </c>
      <c r="R21" s="129"/>
      <c r="S21" s="129"/>
      <c r="T21" s="128">
        <f t="shared" si="10"/>
        <v>1</v>
      </c>
      <c r="U21" s="128">
        <f t="shared" si="11"/>
        <v>1</v>
      </c>
      <c r="V21" s="129">
        <v>2</v>
      </c>
      <c r="W21" s="129"/>
      <c r="X21" s="129"/>
      <c r="Y21" s="128">
        <f t="shared" si="4"/>
        <v>1</v>
      </c>
      <c r="Z21" s="128">
        <f t="shared" si="5"/>
        <v>2</v>
      </c>
      <c r="AA21" s="133"/>
      <c r="AB21" s="133"/>
      <c r="AC21" s="133"/>
      <c r="AD21" s="128"/>
      <c r="AE21" s="128"/>
    </row>
    <row r="22" spans="1:31" ht="99.75" customHeight="1" x14ac:dyDescent="0.3">
      <c r="A22" s="132" t="s">
        <v>127</v>
      </c>
      <c r="B22" s="128">
        <f t="shared" si="12"/>
        <v>0</v>
      </c>
      <c r="C22" s="128">
        <f t="shared" si="13"/>
        <v>0</v>
      </c>
      <c r="D22" s="136"/>
      <c r="E22" s="128"/>
      <c r="F22" s="128"/>
      <c r="G22" s="129"/>
      <c r="H22" s="129"/>
      <c r="I22" s="129"/>
      <c r="J22" s="128"/>
      <c r="K22" s="128"/>
      <c r="L22" s="136"/>
      <c r="M22" s="129"/>
      <c r="N22" s="129"/>
      <c r="O22" s="128"/>
      <c r="P22" s="128"/>
      <c r="Q22" s="129"/>
      <c r="R22" s="129"/>
      <c r="S22" s="129"/>
      <c r="T22" s="128"/>
      <c r="U22" s="128"/>
      <c r="V22" s="136"/>
      <c r="W22" s="136"/>
      <c r="X22" s="129"/>
      <c r="Y22" s="128"/>
      <c r="Z22" s="128"/>
      <c r="AA22" s="133"/>
      <c r="AB22" s="133"/>
      <c r="AC22" s="133"/>
      <c r="AD22" s="128"/>
      <c r="AE22" s="128"/>
    </row>
    <row r="23" spans="1:31" ht="93.75" customHeight="1" x14ac:dyDescent="0.3">
      <c r="A23" s="134" t="s">
        <v>126</v>
      </c>
      <c r="B23" s="128">
        <f t="shared" si="12"/>
        <v>0</v>
      </c>
      <c r="C23" s="128">
        <f t="shared" si="13"/>
        <v>0</v>
      </c>
      <c r="D23" s="129"/>
      <c r="E23" s="128"/>
      <c r="F23" s="128"/>
      <c r="G23" s="129"/>
      <c r="H23" s="129"/>
      <c r="I23" s="129"/>
      <c r="J23" s="128"/>
      <c r="K23" s="128"/>
      <c r="L23" s="129"/>
      <c r="M23" s="129"/>
      <c r="N23" s="129"/>
      <c r="O23" s="128"/>
      <c r="P23" s="128"/>
      <c r="Q23" s="129"/>
      <c r="R23" s="129"/>
      <c r="S23" s="129"/>
      <c r="T23" s="128"/>
      <c r="U23" s="128"/>
      <c r="V23" s="129"/>
      <c r="W23" s="129"/>
      <c r="X23" s="129"/>
      <c r="Y23" s="128"/>
      <c r="Z23" s="128"/>
      <c r="AA23" s="133"/>
      <c r="AB23" s="133"/>
      <c r="AC23" s="133"/>
      <c r="AD23" s="128"/>
      <c r="AE23" s="128"/>
    </row>
    <row r="24" spans="1:31" ht="97.5" customHeight="1" x14ac:dyDescent="0.3">
      <c r="A24" s="134" t="s">
        <v>125</v>
      </c>
      <c r="B24" s="128">
        <f t="shared" si="12"/>
        <v>1</v>
      </c>
      <c r="C24" s="128">
        <f t="shared" si="13"/>
        <v>1</v>
      </c>
      <c r="D24" s="146"/>
      <c r="E24" s="128"/>
      <c r="F24" s="128"/>
      <c r="G24" s="146"/>
      <c r="H24" s="146"/>
      <c r="I24" s="146"/>
      <c r="J24" s="128"/>
      <c r="K24" s="128"/>
      <c r="L24" s="146"/>
      <c r="M24" s="146"/>
      <c r="N24" s="146"/>
      <c r="O24" s="128"/>
      <c r="P24" s="128"/>
      <c r="Q24" s="146"/>
      <c r="R24" s="146"/>
      <c r="S24" s="146"/>
      <c r="T24" s="128"/>
      <c r="U24" s="128"/>
      <c r="V24" s="146">
        <v>1</v>
      </c>
      <c r="W24" s="146"/>
      <c r="X24" s="146"/>
      <c r="Y24" s="128">
        <f t="shared" ref="Y24:Y25" si="14">COUNT(V24:X24)</f>
        <v>1</v>
      </c>
      <c r="Z24" s="128">
        <f t="shared" ref="Z24:Z25" si="15">SUM(V24:X24)</f>
        <v>1</v>
      </c>
      <c r="AA24" s="147"/>
      <c r="AB24" s="147"/>
      <c r="AC24" s="147"/>
      <c r="AD24" s="128"/>
      <c r="AE24" s="128"/>
    </row>
    <row r="25" spans="1:31" ht="112.5" customHeight="1" x14ac:dyDescent="0.3">
      <c r="A25" s="134" t="s">
        <v>124</v>
      </c>
      <c r="B25" s="128">
        <f t="shared" si="12"/>
        <v>2</v>
      </c>
      <c r="C25" s="128">
        <f t="shared" si="13"/>
        <v>4</v>
      </c>
      <c r="D25" s="136"/>
      <c r="E25" s="128"/>
      <c r="F25" s="128"/>
      <c r="G25" s="129"/>
      <c r="H25" s="129"/>
      <c r="I25" s="129"/>
      <c r="J25" s="128"/>
      <c r="K25" s="128"/>
      <c r="L25" s="136"/>
      <c r="M25" s="136"/>
      <c r="N25" s="136"/>
      <c r="O25" s="128"/>
      <c r="P25" s="128"/>
      <c r="Q25" s="136"/>
      <c r="R25" s="136"/>
      <c r="S25" s="136"/>
      <c r="T25" s="128"/>
      <c r="U25" s="128"/>
      <c r="V25" s="136">
        <v>2</v>
      </c>
      <c r="W25" s="136">
        <v>2</v>
      </c>
      <c r="X25" s="136"/>
      <c r="Y25" s="128">
        <f t="shared" si="14"/>
        <v>2</v>
      </c>
      <c r="Z25" s="128">
        <f t="shared" si="15"/>
        <v>4</v>
      </c>
      <c r="AA25" s="135"/>
      <c r="AB25" s="135"/>
      <c r="AC25" s="135"/>
      <c r="AD25" s="128"/>
      <c r="AE25" s="128"/>
    </row>
    <row r="26" spans="1:31" ht="117.75" customHeight="1" x14ac:dyDescent="0.3">
      <c r="A26" s="132" t="s">
        <v>123</v>
      </c>
      <c r="B26" s="128">
        <f t="shared" si="12"/>
        <v>0</v>
      </c>
      <c r="C26" s="128">
        <f t="shared" si="13"/>
        <v>0</v>
      </c>
      <c r="D26" s="129"/>
      <c r="E26" s="128"/>
      <c r="F26" s="128"/>
      <c r="G26" s="129"/>
      <c r="H26" s="129"/>
      <c r="I26" s="129"/>
      <c r="J26" s="128"/>
      <c r="K26" s="128"/>
      <c r="L26" s="136"/>
      <c r="M26" s="136"/>
      <c r="N26" s="136"/>
      <c r="O26" s="128"/>
      <c r="P26" s="128"/>
      <c r="Q26" s="129"/>
      <c r="R26" s="129"/>
      <c r="S26" s="129"/>
      <c r="T26" s="128"/>
      <c r="U26" s="128"/>
      <c r="V26" s="129"/>
      <c r="W26" s="129"/>
      <c r="X26" s="129"/>
      <c r="Y26" s="128"/>
      <c r="Z26" s="128"/>
      <c r="AA26" s="133"/>
      <c r="AB26" s="133"/>
      <c r="AC26" s="133"/>
      <c r="AD26" s="128"/>
      <c r="AE26" s="128"/>
    </row>
    <row r="27" spans="1:31" ht="116.25" customHeight="1" x14ac:dyDescent="0.3">
      <c r="A27" s="134" t="s">
        <v>122</v>
      </c>
      <c r="B27" s="128">
        <f t="shared" si="12"/>
        <v>0</v>
      </c>
      <c r="C27" s="128">
        <f t="shared" si="13"/>
        <v>0</v>
      </c>
      <c r="D27" s="129"/>
      <c r="E27" s="128"/>
      <c r="F27" s="128"/>
      <c r="G27" s="129"/>
      <c r="H27" s="129"/>
      <c r="I27" s="129"/>
      <c r="J27" s="128"/>
      <c r="K27" s="128"/>
      <c r="L27" s="129"/>
      <c r="M27" s="129"/>
      <c r="N27" s="129"/>
      <c r="O27" s="128"/>
      <c r="P27" s="128"/>
      <c r="Q27" s="129"/>
      <c r="R27" s="129"/>
      <c r="S27" s="129"/>
      <c r="T27" s="128"/>
      <c r="U27" s="128"/>
      <c r="V27" s="129"/>
      <c r="W27" s="129"/>
      <c r="X27" s="129"/>
      <c r="Y27" s="128"/>
      <c r="Z27" s="128"/>
      <c r="AA27" s="133"/>
      <c r="AB27" s="133"/>
      <c r="AC27" s="133"/>
      <c r="AD27" s="128"/>
      <c r="AE27" s="128"/>
    </row>
    <row r="28" spans="1:31" ht="81" customHeight="1" x14ac:dyDescent="0.3">
      <c r="A28" s="134" t="s">
        <v>121</v>
      </c>
      <c r="B28" s="128">
        <f t="shared" si="12"/>
        <v>1</v>
      </c>
      <c r="C28" s="128">
        <f t="shared" si="13"/>
        <v>1</v>
      </c>
      <c r="D28" s="129"/>
      <c r="E28" s="128"/>
      <c r="F28" s="128"/>
      <c r="G28" s="129"/>
      <c r="H28" s="129"/>
      <c r="I28" s="129"/>
      <c r="J28" s="128"/>
      <c r="K28" s="128"/>
      <c r="L28" s="129"/>
      <c r="M28" s="129"/>
      <c r="N28" s="129"/>
      <c r="O28" s="128"/>
      <c r="P28" s="128"/>
      <c r="Q28" s="129"/>
      <c r="R28" s="129"/>
      <c r="S28" s="129"/>
      <c r="T28" s="128"/>
      <c r="U28" s="128"/>
      <c r="V28" s="129">
        <v>1</v>
      </c>
      <c r="W28" s="129"/>
      <c r="X28" s="129"/>
      <c r="Y28" s="128">
        <v>1</v>
      </c>
      <c r="Z28" s="128">
        <v>1</v>
      </c>
      <c r="AA28" s="135"/>
      <c r="AB28" s="133"/>
      <c r="AC28" s="133"/>
      <c r="AD28" s="128"/>
      <c r="AE28" s="128"/>
    </row>
    <row r="29" spans="1:31" ht="96" customHeight="1" x14ac:dyDescent="0.3">
      <c r="A29" s="134" t="s">
        <v>120</v>
      </c>
      <c r="B29" s="128">
        <f t="shared" si="12"/>
        <v>0</v>
      </c>
      <c r="C29" s="128">
        <f t="shared" si="13"/>
        <v>0</v>
      </c>
      <c r="D29" s="129"/>
      <c r="E29" s="128"/>
      <c r="F29" s="128"/>
      <c r="G29" s="129"/>
      <c r="H29" s="129"/>
      <c r="I29" s="129"/>
      <c r="J29" s="128"/>
      <c r="K29" s="128"/>
      <c r="L29" s="129"/>
      <c r="M29" s="129"/>
      <c r="N29" s="129"/>
      <c r="O29" s="128"/>
      <c r="P29" s="128"/>
      <c r="Q29" s="129"/>
      <c r="R29" s="129"/>
      <c r="S29" s="129"/>
      <c r="T29" s="128"/>
      <c r="U29" s="128"/>
      <c r="V29" s="129"/>
      <c r="W29" s="129"/>
      <c r="X29" s="129"/>
      <c r="Y29" s="128"/>
      <c r="Z29" s="128"/>
      <c r="AA29" s="133"/>
      <c r="AB29" s="133"/>
      <c r="AC29" s="133"/>
      <c r="AD29" s="128"/>
      <c r="AE29" s="128"/>
    </row>
    <row r="30" spans="1:31" ht="39.75" customHeight="1" x14ac:dyDescent="0.3">
      <c r="A30" s="132" t="s">
        <v>119</v>
      </c>
      <c r="B30" s="128">
        <f t="shared" ref="B30:C30" si="16">SUM(B10:B29)</f>
        <v>40</v>
      </c>
      <c r="C30" s="128">
        <f t="shared" si="16"/>
        <v>75</v>
      </c>
      <c r="D30" s="131"/>
      <c r="E30" s="128">
        <f t="shared" ref="E30:F30" si="17">SUM(E10:E29)</f>
        <v>0</v>
      </c>
      <c r="F30" s="128">
        <f t="shared" si="17"/>
        <v>0</v>
      </c>
      <c r="G30" s="129"/>
      <c r="H30" s="129"/>
      <c r="I30" s="129"/>
      <c r="J30" s="128">
        <f t="shared" ref="J30:K30" si="18">SUM(J10:J29)</f>
        <v>2</v>
      </c>
      <c r="K30" s="128">
        <f t="shared" si="18"/>
        <v>2</v>
      </c>
      <c r="L30" s="129"/>
      <c r="M30" s="129"/>
      <c r="N30" s="129"/>
      <c r="O30" s="130">
        <f t="shared" ref="O30:P30" si="19">SUM(O10:O29)</f>
        <v>4</v>
      </c>
      <c r="P30" s="130">
        <f t="shared" si="19"/>
        <v>4</v>
      </c>
      <c r="Q30" s="129"/>
      <c r="R30" s="129"/>
      <c r="S30" s="129"/>
      <c r="T30" s="130">
        <f t="shared" ref="T30:U30" si="20">SUM(T10:T29)</f>
        <v>12</v>
      </c>
      <c r="U30" s="130">
        <f t="shared" si="20"/>
        <v>22</v>
      </c>
      <c r="V30" s="129"/>
      <c r="W30" s="129"/>
      <c r="X30" s="129"/>
      <c r="Y30" s="130">
        <f t="shared" ref="Y30:Z30" si="21">SUM(Y10:Y29)</f>
        <v>22</v>
      </c>
      <c r="Z30" s="130">
        <f t="shared" si="21"/>
        <v>47</v>
      </c>
      <c r="AA30" s="129"/>
      <c r="AB30" s="129"/>
      <c r="AC30" s="129"/>
      <c r="AD30" s="128">
        <f t="shared" ref="AD30:AE30" si="22">SUM(AD10:AD29)</f>
        <v>0</v>
      </c>
      <c r="AE30" s="128">
        <f t="shared" si="22"/>
        <v>0</v>
      </c>
    </row>
    <row r="31" spans="1:31" ht="15.75" customHeight="1" x14ac:dyDescent="0.3">
      <c r="A31" s="125"/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127"/>
      <c r="S31" s="127"/>
      <c r="T31" s="127"/>
      <c r="U31" s="127"/>
      <c r="V31" s="127"/>
      <c r="W31" s="127"/>
      <c r="X31" s="127"/>
      <c r="Y31" s="127"/>
      <c r="Z31" s="127"/>
      <c r="AA31" s="125"/>
      <c r="AB31" s="125"/>
      <c r="AC31" s="125"/>
      <c r="AD31" s="125"/>
      <c r="AE31" s="125"/>
    </row>
    <row r="32" spans="1:31" ht="15.75" customHeight="1" x14ac:dyDescent="0.25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</row>
    <row r="33" spans="1:31" ht="15.75" customHeight="1" x14ac:dyDescent="0.25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</row>
    <row r="34" spans="1:31" ht="15.75" customHeight="1" x14ac:dyDescent="0.25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</row>
    <row r="35" spans="1:31" ht="15.75" customHeight="1" x14ac:dyDescent="0.25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</row>
    <row r="36" spans="1:31" ht="15.75" customHeight="1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</row>
    <row r="37" spans="1:31" ht="15.75" customHeight="1" x14ac:dyDescent="0.25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1:31" ht="25.5" customHeight="1" x14ac:dyDescent="0.4">
      <c r="A38" s="126" t="s">
        <v>53</v>
      </c>
      <c r="B38" s="126"/>
      <c r="C38" s="126"/>
      <c r="D38" s="126"/>
      <c r="E38" s="126"/>
      <c r="F38" s="126"/>
      <c r="G38" s="126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190" t="s">
        <v>54</v>
      </c>
      <c r="Y38" s="190"/>
      <c r="Z38" s="190"/>
      <c r="AA38" s="190"/>
      <c r="AB38" s="190"/>
      <c r="AC38" s="190"/>
      <c r="AD38" s="190"/>
      <c r="AE38" s="190"/>
    </row>
    <row r="39" spans="1:31" ht="15.75" customHeight="1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</row>
    <row r="40" spans="1:31" ht="15.75" customHeight="1" x14ac:dyDescent="0.25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</row>
    <row r="41" spans="1:31" ht="15.75" customHeight="1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</row>
    <row r="42" spans="1:31" ht="15.75" customHeight="1" x14ac:dyDescent="0.2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</row>
    <row r="43" spans="1:31" ht="15.75" customHeight="1" x14ac:dyDescent="0.2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</row>
    <row r="44" spans="1:31" ht="15.75" customHeight="1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</row>
    <row r="45" spans="1:31" ht="15.75" customHeight="1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</row>
    <row r="46" spans="1:31" ht="15.75" customHeight="1" x14ac:dyDescent="0.2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</row>
    <row r="47" spans="1:31" ht="15.75" customHeight="1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</row>
    <row r="48" spans="1:31" ht="15.75" customHeight="1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</row>
    <row r="49" spans="1:31" ht="15.75" customHeight="1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</row>
    <row r="50" spans="1:31" ht="15.75" customHeight="1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</row>
    <row r="51" spans="1:31" ht="15.75" customHeight="1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</row>
    <row r="52" spans="1:31" ht="15.75" customHeight="1" x14ac:dyDescent="0.25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</row>
    <row r="53" spans="1:31" ht="15.75" customHeight="1" x14ac:dyDescent="0.2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</row>
    <row r="54" spans="1:31" ht="15.75" customHeight="1" x14ac:dyDescent="0.25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</row>
    <row r="55" spans="1:31" ht="15.75" customHeight="1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</row>
    <row r="56" spans="1:31" ht="15.75" customHeight="1" x14ac:dyDescent="0.2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</row>
    <row r="57" spans="1:31" ht="15.75" customHeight="1" x14ac:dyDescent="0.25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</row>
    <row r="58" spans="1:31" ht="15.75" customHeight="1" x14ac:dyDescent="0.25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</row>
    <row r="59" spans="1:31" ht="15.75" customHeight="1" x14ac:dyDescent="0.25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</row>
    <row r="60" spans="1:31" ht="15.75" customHeight="1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</row>
    <row r="61" spans="1:31" ht="15.75" customHeight="1" x14ac:dyDescent="0.25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</row>
    <row r="62" spans="1:31" ht="15.75" customHeight="1" x14ac:dyDescent="0.25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</row>
    <row r="63" spans="1:31" ht="15.75" customHeight="1" x14ac:dyDescent="0.25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</row>
    <row r="64" spans="1:31" ht="15.75" customHeight="1" x14ac:dyDescent="0.25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</row>
    <row r="65" spans="1:31" ht="15.75" customHeight="1" x14ac:dyDescent="0.25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</row>
    <row r="66" spans="1:31" ht="15.75" customHeight="1" x14ac:dyDescent="0.25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</row>
    <row r="67" spans="1:31" ht="15.75" customHeight="1" x14ac:dyDescent="0.25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</row>
    <row r="68" spans="1:31" ht="15.75" customHeight="1" x14ac:dyDescent="0.2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</row>
    <row r="69" spans="1:31" ht="15.75" customHeight="1" x14ac:dyDescent="0.25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</row>
    <row r="70" spans="1:31" ht="15.75" customHeight="1" x14ac:dyDescent="0.25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</row>
    <row r="71" spans="1:31" ht="15.75" customHeight="1" x14ac:dyDescent="0.25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</row>
    <row r="72" spans="1:31" ht="15.75" customHeight="1" x14ac:dyDescent="0.25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</row>
    <row r="73" spans="1:31" ht="15.75" customHeight="1" x14ac:dyDescent="0.25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</row>
    <row r="74" spans="1:31" ht="15.75" customHeight="1" x14ac:dyDescent="0.25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</row>
    <row r="75" spans="1:31" ht="15.75" customHeight="1" x14ac:dyDescent="0.25">
      <c r="A75" s="30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</row>
    <row r="76" spans="1:31" ht="15.75" customHeight="1" x14ac:dyDescent="0.25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</row>
    <row r="77" spans="1:31" ht="15.75" customHeight="1" x14ac:dyDescent="0.25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</row>
    <row r="78" spans="1:31" ht="15.75" customHeight="1" x14ac:dyDescent="0.25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</row>
    <row r="79" spans="1:31" ht="15.75" customHeight="1" x14ac:dyDescent="0.25">
      <c r="A79" s="30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</row>
    <row r="80" spans="1:31" ht="15.75" customHeight="1" x14ac:dyDescent="0.25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</row>
    <row r="81" spans="1:31" ht="15.75" customHeight="1" x14ac:dyDescent="0.25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</row>
    <row r="82" spans="1:31" ht="15.75" customHeight="1" x14ac:dyDescent="0.25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</row>
    <row r="83" spans="1:31" ht="15.75" customHeight="1" x14ac:dyDescent="0.25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</row>
    <row r="84" spans="1:31" ht="15.75" customHeight="1" x14ac:dyDescent="0.25">
      <c r="A84" s="30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</row>
    <row r="85" spans="1:31" ht="15.75" customHeight="1" x14ac:dyDescent="0.25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</row>
    <row r="86" spans="1:31" ht="15.75" customHeight="1" x14ac:dyDescent="0.25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</row>
    <row r="87" spans="1:31" ht="15.75" customHeight="1" x14ac:dyDescent="0.25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</row>
    <row r="88" spans="1:31" ht="15.75" customHeight="1" x14ac:dyDescent="0.25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</row>
    <row r="89" spans="1:31" ht="15.75" customHeight="1" x14ac:dyDescent="0.25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</row>
    <row r="90" spans="1:31" ht="15.75" customHeight="1" x14ac:dyDescent="0.25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</row>
    <row r="91" spans="1:31" ht="15.75" customHeight="1" x14ac:dyDescent="0.25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</row>
    <row r="92" spans="1:31" ht="15.75" customHeight="1" x14ac:dyDescent="0.25">
      <c r="A92" s="30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</row>
    <row r="93" spans="1:31" ht="15.75" customHeight="1" x14ac:dyDescent="0.25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</row>
    <row r="94" spans="1:31" ht="15.75" customHeight="1" x14ac:dyDescent="0.25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</row>
    <row r="95" spans="1:31" ht="15.75" customHeight="1" x14ac:dyDescent="0.25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</row>
    <row r="96" spans="1:31" ht="15.75" customHeight="1" x14ac:dyDescent="0.25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</row>
    <row r="97" spans="1:31" ht="15.75" customHeight="1" x14ac:dyDescent="0.25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</row>
    <row r="98" spans="1:31" ht="15.75" customHeight="1" x14ac:dyDescent="0.25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</row>
    <row r="99" spans="1:31" ht="15.75" customHeight="1" x14ac:dyDescent="0.25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</row>
    <row r="100" spans="1:31" ht="15.75" customHeight="1" x14ac:dyDescent="0.25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</row>
    <row r="101" spans="1:31" ht="15.75" customHeight="1" x14ac:dyDescent="0.25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</row>
    <row r="102" spans="1:31" ht="15.75" customHeight="1" x14ac:dyDescent="0.25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</row>
    <row r="103" spans="1:31" ht="15.75" customHeight="1" x14ac:dyDescent="0.25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</row>
    <row r="104" spans="1:31" ht="15.75" customHeight="1" x14ac:dyDescent="0.25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</row>
    <row r="105" spans="1:31" ht="15.75" customHeight="1" x14ac:dyDescent="0.25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</row>
    <row r="106" spans="1:31" ht="15.75" customHeight="1" x14ac:dyDescent="0.25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</row>
    <row r="107" spans="1:31" ht="15.75" customHeight="1" x14ac:dyDescent="0.25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</row>
    <row r="108" spans="1:31" ht="15.75" customHeight="1" x14ac:dyDescent="0.25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</row>
    <row r="109" spans="1:31" ht="15.75" customHeight="1" x14ac:dyDescent="0.25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</row>
    <row r="110" spans="1:31" ht="15.75" customHeight="1" x14ac:dyDescent="0.25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</row>
    <row r="111" spans="1:31" ht="15.75" customHeight="1" x14ac:dyDescent="0.25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</row>
    <row r="112" spans="1:31" ht="15.75" customHeight="1" x14ac:dyDescent="0.25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</row>
    <row r="113" spans="1:31" ht="15.75" customHeight="1" x14ac:dyDescent="0.25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</row>
    <row r="114" spans="1:31" ht="15.75" customHeight="1" x14ac:dyDescent="0.25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</row>
    <row r="115" spans="1:31" ht="15.75" customHeight="1" x14ac:dyDescent="0.25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</row>
    <row r="116" spans="1:31" ht="15.75" customHeight="1" x14ac:dyDescent="0.25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</row>
    <row r="117" spans="1:31" ht="15.75" customHeight="1" x14ac:dyDescent="0.25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</row>
    <row r="118" spans="1:31" ht="15.75" customHeight="1" x14ac:dyDescent="0.25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</row>
    <row r="119" spans="1:31" ht="15.75" customHeight="1" x14ac:dyDescent="0.25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</row>
    <row r="120" spans="1:31" ht="15.75" customHeight="1" x14ac:dyDescent="0.25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</row>
    <row r="121" spans="1:31" ht="15.75" customHeight="1" x14ac:dyDescent="0.25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</row>
    <row r="122" spans="1:31" ht="15.75" customHeight="1" x14ac:dyDescent="0.25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</row>
    <row r="123" spans="1:31" ht="15.75" customHeight="1" x14ac:dyDescent="0.25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</row>
    <row r="124" spans="1:31" ht="15.75" customHeight="1" x14ac:dyDescent="0.25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</row>
    <row r="125" spans="1:31" ht="15.75" customHeight="1" x14ac:dyDescent="0.25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</row>
    <row r="126" spans="1:31" ht="15.75" customHeight="1" x14ac:dyDescent="0.25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</row>
    <row r="127" spans="1:31" ht="15.75" customHeight="1" x14ac:dyDescent="0.25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</row>
    <row r="128" spans="1:31" ht="15.75" customHeight="1" x14ac:dyDescent="0.25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</row>
    <row r="129" spans="1:31" ht="15.75" customHeight="1" x14ac:dyDescent="0.25">
      <c r="A129" s="30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</row>
    <row r="130" spans="1:31" ht="15.75" customHeight="1" x14ac:dyDescent="0.25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</row>
    <row r="131" spans="1:31" ht="15.75" customHeight="1" x14ac:dyDescent="0.25">
      <c r="A131" s="30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</row>
    <row r="132" spans="1:31" ht="15.75" customHeight="1" x14ac:dyDescent="0.25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</row>
    <row r="133" spans="1:31" ht="15.75" customHeight="1" x14ac:dyDescent="0.25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</row>
    <row r="134" spans="1:31" ht="15.75" customHeight="1" x14ac:dyDescent="0.25">
      <c r="A134" s="30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</row>
    <row r="135" spans="1:31" ht="15.75" customHeight="1" x14ac:dyDescent="0.25">
      <c r="A135" s="30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</row>
    <row r="136" spans="1:31" ht="15.75" customHeight="1" x14ac:dyDescent="0.25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</row>
    <row r="137" spans="1:31" ht="15.75" customHeight="1" x14ac:dyDescent="0.25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</row>
    <row r="138" spans="1:31" ht="15.75" customHeight="1" x14ac:dyDescent="0.25">
      <c r="A138" s="30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</row>
    <row r="139" spans="1:31" ht="15.75" customHeight="1" x14ac:dyDescent="0.25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</row>
    <row r="140" spans="1:31" ht="15.75" customHeight="1" x14ac:dyDescent="0.25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</row>
    <row r="141" spans="1:31" ht="15.75" customHeight="1" x14ac:dyDescent="0.25">
      <c r="A141" s="30"/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</row>
    <row r="142" spans="1:31" ht="15.75" customHeight="1" x14ac:dyDescent="0.25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</row>
    <row r="143" spans="1:31" ht="15.75" customHeight="1" x14ac:dyDescent="0.25">
      <c r="A143" s="30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</row>
    <row r="144" spans="1:31" ht="15.75" customHeight="1" x14ac:dyDescent="0.25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</row>
    <row r="145" spans="1:31" ht="15.75" customHeight="1" x14ac:dyDescent="0.25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</row>
    <row r="146" spans="1:31" ht="15.75" customHeight="1" x14ac:dyDescent="0.25">
      <c r="A146" s="30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</row>
    <row r="147" spans="1:31" ht="15.75" customHeight="1" x14ac:dyDescent="0.25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</row>
    <row r="148" spans="1:31" ht="15.75" customHeight="1" x14ac:dyDescent="0.25">
      <c r="A148" s="30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</row>
    <row r="149" spans="1:31" ht="15.75" customHeight="1" x14ac:dyDescent="0.25">
      <c r="A149" s="30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</row>
    <row r="150" spans="1:31" ht="15.75" customHeight="1" x14ac:dyDescent="0.25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</row>
    <row r="151" spans="1:31" ht="15.75" customHeight="1" x14ac:dyDescent="0.25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</row>
    <row r="152" spans="1:31" ht="15.75" customHeight="1" x14ac:dyDescent="0.25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</row>
    <row r="153" spans="1:31" ht="15.75" customHeight="1" x14ac:dyDescent="0.25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</row>
    <row r="154" spans="1:31" ht="15.75" customHeight="1" x14ac:dyDescent="0.25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</row>
    <row r="155" spans="1:31" ht="15.75" customHeight="1" x14ac:dyDescent="0.25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</row>
    <row r="156" spans="1:31" ht="15.75" customHeight="1" x14ac:dyDescent="0.25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</row>
    <row r="157" spans="1:31" ht="15.75" customHeight="1" x14ac:dyDescent="0.25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</row>
    <row r="158" spans="1:31" ht="15.75" customHeight="1" x14ac:dyDescent="0.25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</row>
    <row r="159" spans="1:31" ht="15.75" customHeight="1" x14ac:dyDescent="0.25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</row>
    <row r="160" spans="1:31" ht="15.75" customHeight="1" x14ac:dyDescent="0.25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</row>
    <row r="161" spans="1:31" ht="15.75" customHeight="1" x14ac:dyDescent="0.25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</row>
    <row r="162" spans="1:31" ht="15.75" customHeight="1" x14ac:dyDescent="0.25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</row>
    <row r="163" spans="1:31" ht="15.75" customHeight="1" x14ac:dyDescent="0.25">
      <c r="A163" s="30"/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</row>
    <row r="164" spans="1:31" ht="15.75" customHeight="1" x14ac:dyDescent="0.25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</row>
    <row r="165" spans="1:31" ht="15.75" customHeight="1" x14ac:dyDescent="0.25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</row>
    <row r="166" spans="1:31" ht="15.75" customHeight="1" x14ac:dyDescent="0.25">
      <c r="A166" s="30"/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</row>
    <row r="167" spans="1:31" ht="15.75" customHeight="1" x14ac:dyDescent="0.25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</row>
    <row r="168" spans="1:31" ht="15.75" customHeight="1" x14ac:dyDescent="0.25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</row>
    <row r="169" spans="1:31" ht="15.75" customHeight="1" x14ac:dyDescent="0.25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</row>
    <row r="170" spans="1:31" ht="15.75" customHeight="1" x14ac:dyDescent="0.25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</row>
    <row r="171" spans="1:31" ht="15.75" customHeight="1" x14ac:dyDescent="0.25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</row>
    <row r="172" spans="1:31" ht="15.75" customHeight="1" x14ac:dyDescent="0.25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</row>
    <row r="173" spans="1:31" ht="15.75" customHeight="1" x14ac:dyDescent="0.25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</row>
    <row r="174" spans="1:31" ht="15.75" customHeight="1" x14ac:dyDescent="0.25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</row>
    <row r="175" spans="1:31" ht="15.75" customHeight="1" x14ac:dyDescent="0.25">
      <c r="A175" s="30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</row>
    <row r="176" spans="1:31" ht="15.75" customHeight="1" x14ac:dyDescent="0.25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</row>
    <row r="177" spans="1:31" ht="15.75" customHeight="1" x14ac:dyDescent="0.25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</row>
    <row r="178" spans="1:31" ht="15.75" customHeight="1" x14ac:dyDescent="0.25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</row>
    <row r="179" spans="1:31" ht="15.75" customHeight="1" x14ac:dyDescent="0.25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</row>
    <row r="180" spans="1:31" ht="15.75" customHeight="1" x14ac:dyDescent="0.25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</row>
    <row r="181" spans="1:31" ht="15.75" customHeight="1" x14ac:dyDescent="0.25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</row>
    <row r="182" spans="1:31" ht="15.75" customHeight="1" x14ac:dyDescent="0.25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</row>
    <row r="183" spans="1:31" ht="15.75" customHeight="1" x14ac:dyDescent="0.25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</row>
    <row r="184" spans="1:31" ht="15.75" customHeight="1" x14ac:dyDescent="0.25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</row>
    <row r="185" spans="1:31" ht="15.75" customHeight="1" x14ac:dyDescent="0.25">
      <c r="A185" s="30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</row>
    <row r="186" spans="1:31" ht="15.75" customHeight="1" x14ac:dyDescent="0.25">
      <c r="A186" s="30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</row>
    <row r="187" spans="1:31" ht="15.75" customHeight="1" x14ac:dyDescent="0.25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</row>
    <row r="188" spans="1:31" ht="15.75" customHeight="1" x14ac:dyDescent="0.25">
      <c r="A188" s="30"/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</row>
    <row r="189" spans="1:31" ht="15.75" customHeight="1" x14ac:dyDescent="0.25">
      <c r="A189" s="30"/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</row>
    <row r="190" spans="1:31" ht="15.75" customHeight="1" x14ac:dyDescent="0.25">
      <c r="A190" s="30"/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</row>
    <row r="191" spans="1:31" ht="15.75" customHeight="1" x14ac:dyDescent="0.25">
      <c r="A191" s="30"/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</row>
    <row r="192" spans="1:31" ht="15.75" customHeight="1" x14ac:dyDescent="0.25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</row>
    <row r="193" spans="1:31" ht="15.75" customHeight="1" x14ac:dyDescent="0.25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</row>
    <row r="194" spans="1:31" ht="15.75" customHeight="1" x14ac:dyDescent="0.25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</row>
    <row r="195" spans="1:31" ht="15.75" customHeight="1" x14ac:dyDescent="0.25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</row>
    <row r="196" spans="1:31" ht="15.75" customHeight="1" x14ac:dyDescent="0.25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</row>
    <row r="197" spans="1:31" ht="15.75" customHeight="1" x14ac:dyDescent="0.25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</row>
    <row r="198" spans="1:31" ht="15.75" customHeight="1" x14ac:dyDescent="0.25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</row>
    <row r="199" spans="1:31" ht="15.75" customHeight="1" x14ac:dyDescent="0.25">
      <c r="A199" s="30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</row>
    <row r="200" spans="1:31" ht="15.75" customHeight="1" x14ac:dyDescent="0.25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</row>
    <row r="201" spans="1:31" ht="15.75" customHeight="1" x14ac:dyDescent="0.25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</row>
    <row r="202" spans="1:31" ht="15.75" customHeight="1" x14ac:dyDescent="0.25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</row>
    <row r="203" spans="1:31" ht="15.75" customHeight="1" x14ac:dyDescent="0.25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</row>
    <row r="204" spans="1:31" ht="15.75" customHeight="1" x14ac:dyDescent="0.25">
      <c r="A204" s="30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</row>
    <row r="205" spans="1:31" ht="15.75" customHeight="1" x14ac:dyDescent="0.25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</row>
    <row r="206" spans="1:31" ht="15.75" customHeight="1" x14ac:dyDescent="0.25">
      <c r="A206" s="30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</row>
    <row r="207" spans="1:31" ht="15.75" customHeight="1" x14ac:dyDescent="0.25">
      <c r="A207" s="30"/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</row>
    <row r="208" spans="1:31" ht="15.75" customHeight="1" x14ac:dyDescent="0.25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</row>
    <row r="209" spans="1:31" ht="15.75" customHeight="1" x14ac:dyDescent="0.25">
      <c r="A209" s="30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</row>
    <row r="210" spans="1:31" ht="15.75" customHeight="1" x14ac:dyDescent="0.25">
      <c r="A210" s="30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</row>
    <row r="211" spans="1:31" ht="15.75" customHeight="1" x14ac:dyDescent="0.25">
      <c r="A211" s="30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</row>
    <row r="212" spans="1:31" ht="15.75" customHeight="1" x14ac:dyDescent="0.25">
      <c r="A212" s="30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</row>
    <row r="213" spans="1:31" ht="15.75" customHeight="1" x14ac:dyDescent="0.25">
      <c r="A213" s="30"/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</row>
    <row r="214" spans="1:31" ht="15.75" customHeight="1" x14ac:dyDescent="0.25">
      <c r="A214" s="30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</row>
    <row r="215" spans="1:31" ht="15.75" customHeight="1" x14ac:dyDescent="0.25">
      <c r="A215" s="30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</row>
    <row r="216" spans="1:31" ht="15.75" customHeight="1" x14ac:dyDescent="0.25">
      <c r="A216" s="30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</row>
    <row r="217" spans="1:31" ht="15.75" customHeight="1" x14ac:dyDescent="0.25">
      <c r="A217" s="30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</row>
    <row r="218" spans="1:31" ht="15.75" customHeight="1" x14ac:dyDescent="0.25">
      <c r="A218" s="30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</row>
    <row r="219" spans="1:31" ht="15.75" customHeight="1" x14ac:dyDescent="0.25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</row>
    <row r="220" spans="1:31" ht="15.75" customHeight="1" x14ac:dyDescent="0.25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</row>
    <row r="221" spans="1:31" ht="15.75" customHeight="1" x14ac:dyDescent="0.25">
      <c r="A221" s="30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</row>
    <row r="222" spans="1:31" ht="15.75" customHeight="1" x14ac:dyDescent="0.25">
      <c r="A222" s="30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</row>
    <row r="223" spans="1:31" ht="15.75" customHeight="1" x14ac:dyDescent="0.25">
      <c r="A223" s="30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</row>
    <row r="224" spans="1:31" ht="15.75" customHeight="1" x14ac:dyDescent="0.25">
      <c r="A224" s="30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</row>
    <row r="225" spans="1:31" ht="15.75" customHeight="1" x14ac:dyDescent="0.25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</row>
    <row r="226" spans="1:31" ht="15.75" customHeight="1" x14ac:dyDescent="0.25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</row>
    <row r="227" spans="1:31" ht="15.75" customHeight="1" x14ac:dyDescent="0.25">
      <c r="A227" s="30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</row>
    <row r="228" spans="1:31" ht="15.75" customHeight="1" x14ac:dyDescent="0.25">
      <c r="A228" s="30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</row>
    <row r="229" spans="1:31" ht="15.75" customHeight="1" x14ac:dyDescent="0.25">
      <c r="A229" s="30"/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</row>
    <row r="230" spans="1:31" ht="15.75" customHeight="1" x14ac:dyDescent="0.25">
      <c r="A230" s="30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</row>
    <row r="231" spans="1:31" ht="15.75" customHeight="1" x14ac:dyDescent="0.25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</row>
    <row r="232" spans="1:31" ht="15.75" customHeight="1" x14ac:dyDescent="0.25">
      <c r="A232" s="30"/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</row>
    <row r="233" spans="1:31" ht="15.75" customHeight="1" x14ac:dyDescent="0.25">
      <c r="A233" s="30"/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</row>
    <row r="234" spans="1:31" ht="15.75" customHeight="1" x14ac:dyDescent="0.25">
      <c r="A234" s="30"/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</row>
    <row r="235" spans="1:31" ht="15.75" customHeight="1" x14ac:dyDescent="0.25">
      <c r="A235" s="30"/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</row>
    <row r="236" spans="1:31" ht="15.75" customHeight="1" x14ac:dyDescent="0.25">
      <c r="A236" s="30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</row>
    <row r="237" spans="1:31" ht="15.75" customHeight="1" x14ac:dyDescent="0.25">
      <c r="A237" s="30"/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</row>
    <row r="238" spans="1:31" ht="15.75" customHeight="1" x14ac:dyDescent="0.25">
      <c r="A238" s="30"/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</row>
    <row r="239" spans="1:31" ht="15.75" customHeight="1" x14ac:dyDescent="0.25">
      <c r="A239" s="30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</row>
    <row r="240" spans="1:31" ht="15.75" customHeight="1" x14ac:dyDescent="0.25">
      <c r="A240" s="30"/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</row>
    <row r="241" spans="1:31" ht="15.75" customHeight="1" x14ac:dyDescent="0.25">
      <c r="A241" s="30"/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</row>
    <row r="242" spans="1:31" ht="15.75" customHeight="1" x14ac:dyDescent="0.25">
      <c r="A242" s="30"/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</row>
    <row r="243" spans="1:31" ht="15.75" customHeight="1" x14ac:dyDescent="0.25">
      <c r="A243" s="30"/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</row>
    <row r="244" spans="1:31" ht="15.75" customHeight="1" x14ac:dyDescent="0.25">
      <c r="A244" s="30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</row>
    <row r="245" spans="1:31" ht="15.75" customHeight="1" x14ac:dyDescent="0.25">
      <c r="A245" s="30"/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</row>
    <row r="246" spans="1:31" ht="15.75" customHeight="1" x14ac:dyDescent="0.25">
      <c r="A246" s="30"/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</row>
    <row r="247" spans="1:31" ht="15.75" customHeight="1" x14ac:dyDescent="0.25">
      <c r="A247" s="30"/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</row>
    <row r="248" spans="1:31" ht="15.75" customHeight="1" x14ac:dyDescent="0.25">
      <c r="A248" s="30"/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</row>
    <row r="249" spans="1:31" ht="15.75" customHeight="1" x14ac:dyDescent="0.25">
      <c r="A249" s="30"/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</row>
    <row r="250" spans="1:31" ht="15.75" customHeight="1" x14ac:dyDescent="0.25">
      <c r="A250" s="30"/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</row>
    <row r="251" spans="1:31" ht="15.75" customHeight="1" x14ac:dyDescent="0.25">
      <c r="A251" s="30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</row>
    <row r="252" spans="1:31" ht="15.75" customHeight="1" x14ac:dyDescent="0.25">
      <c r="A252" s="30"/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</row>
    <row r="253" spans="1:31" ht="15.75" customHeight="1" x14ac:dyDescent="0.25">
      <c r="A253" s="30"/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</row>
    <row r="254" spans="1:31" ht="15.75" customHeight="1" x14ac:dyDescent="0.25">
      <c r="A254" s="30"/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</row>
    <row r="255" spans="1:31" ht="15.75" customHeight="1" x14ac:dyDescent="0.25">
      <c r="A255" s="30"/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</row>
    <row r="256" spans="1:31" ht="15.75" customHeight="1" x14ac:dyDescent="0.25">
      <c r="A256" s="30"/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</row>
    <row r="257" spans="1:31" ht="15.75" customHeight="1" x14ac:dyDescent="0.25">
      <c r="A257" s="30"/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</row>
    <row r="258" spans="1:31" ht="15.75" customHeight="1" x14ac:dyDescent="0.25">
      <c r="A258" s="30"/>
      <c r="B258" s="30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</row>
    <row r="259" spans="1:31" ht="15.75" customHeight="1" x14ac:dyDescent="0.25">
      <c r="A259" s="30"/>
      <c r="B259" s="30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</row>
    <row r="260" spans="1:31" ht="15.75" customHeight="1" x14ac:dyDescent="0.25">
      <c r="A260" s="30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</row>
    <row r="261" spans="1:31" ht="15.75" customHeight="1" x14ac:dyDescent="0.25">
      <c r="A261" s="30"/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</row>
    <row r="262" spans="1:31" ht="15.75" customHeight="1" x14ac:dyDescent="0.25">
      <c r="A262" s="30"/>
      <c r="B262" s="30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</row>
    <row r="263" spans="1:31" ht="15.75" customHeight="1" x14ac:dyDescent="0.25">
      <c r="A263" s="30"/>
      <c r="B263" s="30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</row>
    <row r="264" spans="1:31" ht="15.75" customHeight="1" x14ac:dyDescent="0.25">
      <c r="A264" s="30"/>
      <c r="B264" s="30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</row>
    <row r="265" spans="1:31" ht="15.75" customHeight="1" x14ac:dyDescent="0.25">
      <c r="A265" s="30"/>
      <c r="B265" s="30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</row>
    <row r="266" spans="1:31" ht="15.75" customHeight="1" x14ac:dyDescent="0.25">
      <c r="A266" s="30"/>
      <c r="B266" s="30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</row>
    <row r="267" spans="1:31" ht="15.75" customHeight="1" x14ac:dyDescent="0.25">
      <c r="A267" s="30"/>
      <c r="B267" s="30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</row>
    <row r="268" spans="1:31" ht="15.75" customHeight="1" x14ac:dyDescent="0.25">
      <c r="A268" s="30"/>
      <c r="B268" s="30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</row>
    <row r="269" spans="1:31" ht="15.75" customHeight="1" x14ac:dyDescent="0.25">
      <c r="A269" s="30"/>
      <c r="B269" s="30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</row>
    <row r="270" spans="1:31" ht="15.75" customHeight="1" x14ac:dyDescent="0.25">
      <c r="A270" s="30"/>
      <c r="B270" s="30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</row>
    <row r="271" spans="1:31" ht="15.75" customHeight="1" x14ac:dyDescent="0.25">
      <c r="A271" s="30"/>
      <c r="B271" s="30"/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</row>
    <row r="272" spans="1:31" ht="15.75" customHeight="1" x14ac:dyDescent="0.25">
      <c r="A272" s="30"/>
      <c r="B272" s="30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</row>
    <row r="273" spans="1:31" ht="15.75" customHeight="1" x14ac:dyDescent="0.25">
      <c r="A273" s="30"/>
      <c r="B273" s="30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</row>
    <row r="274" spans="1:31" ht="15.75" customHeight="1" x14ac:dyDescent="0.25">
      <c r="A274" s="30"/>
      <c r="B274" s="30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</row>
    <row r="275" spans="1:31" ht="15.75" customHeight="1" x14ac:dyDescent="0.25">
      <c r="A275" s="30"/>
      <c r="B275" s="30"/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</row>
    <row r="276" spans="1:31" ht="15.75" customHeight="1" x14ac:dyDescent="0.25">
      <c r="A276" s="30"/>
      <c r="B276" s="30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</row>
    <row r="277" spans="1:31" ht="15.75" customHeight="1" x14ac:dyDescent="0.25">
      <c r="A277" s="30"/>
      <c r="B277" s="30"/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</row>
    <row r="278" spans="1:31" ht="15.75" customHeight="1" x14ac:dyDescent="0.25">
      <c r="A278" s="30"/>
      <c r="B278" s="30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</row>
    <row r="279" spans="1:31" ht="15.75" customHeight="1" x14ac:dyDescent="0.25">
      <c r="A279" s="30"/>
      <c r="B279" s="30"/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</row>
    <row r="280" spans="1:31" ht="15.75" customHeight="1" x14ac:dyDescent="0.25">
      <c r="A280" s="30"/>
      <c r="B280" s="30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</row>
    <row r="281" spans="1:31" ht="15.75" customHeight="1" x14ac:dyDescent="0.25">
      <c r="A281" s="30"/>
      <c r="B281" s="30"/>
      <c r="C281" s="30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</row>
    <row r="282" spans="1:31" ht="15.75" customHeight="1" x14ac:dyDescent="0.25">
      <c r="A282" s="30"/>
      <c r="B282" s="30"/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</row>
    <row r="283" spans="1:31" ht="15.75" customHeight="1" x14ac:dyDescent="0.25">
      <c r="A283" s="30"/>
      <c r="B283" s="30"/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</row>
    <row r="284" spans="1:31" ht="15.75" customHeight="1" x14ac:dyDescent="0.25">
      <c r="A284" s="30"/>
      <c r="B284" s="30"/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</row>
    <row r="285" spans="1:31" ht="15.75" customHeight="1" x14ac:dyDescent="0.25">
      <c r="A285" s="30"/>
      <c r="B285" s="30"/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</row>
    <row r="286" spans="1:31" ht="15.75" customHeight="1" x14ac:dyDescent="0.25">
      <c r="A286" s="30"/>
      <c r="B286" s="30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</row>
    <row r="287" spans="1:31" ht="15.75" customHeight="1" x14ac:dyDescent="0.25">
      <c r="A287" s="30"/>
      <c r="B287" s="30"/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</row>
    <row r="288" spans="1:31" ht="15.75" customHeight="1" x14ac:dyDescent="0.25">
      <c r="A288" s="30"/>
      <c r="B288" s="30"/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</row>
    <row r="289" spans="1:31" ht="15.75" customHeight="1" x14ac:dyDescent="0.25">
      <c r="A289" s="30"/>
      <c r="B289" s="30"/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</row>
    <row r="290" spans="1:31" ht="15.75" customHeight="1" x14ac:dyDescent="0.25">
      <c r="A290" s="30"/>
      <c r="B290" s="30"/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</row>
    <row r="291" spans="1:31" ht="15.75" customHeight="1" x14ac:dyDescent="0.25">
      <c r="A291" s="30"/>
      <c r="B291" s="30"/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</row>
    <row r="292" spans="1:31" ht="15.75" customHeight="1" x14ac:dyDescent="0.25">
      <c r="A292" s="30"/>
      <c r="B292" s="30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</row>
    <row r="293" spans="1:31" ht="15.75" customHeight="1" x14ac:dyDescent="0.25">
      <c r="A293" s="30"/>
      <c r="B293" s="30"/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</row>
    <row r="294" spans="1:31" ht="15.75" customHeight="1" x14ac:dyDescent="0.25">
      <c r="A294" s="30"/>
      <c r="B294" s="30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</row>
    <row r="295" spans="1:31" ht="15.75" customHeight="1" x14ac:dyDescent="0.25">
      <c r="A295" s="30"/>
      <c r="B295" s="30"/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</row>
    <row r="296" spans="1:31" ht="15.75" customHeight="1" x14ac:dyDescent="0.25">
      <c r="A296" s="30"/>
      <c r="B296" s="30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</row>
    <row r="297" spans="1:31" ht="15.75" customHeight="1" x14ac:dyDescent="0.25">
      <c r="A297" s="30"/>
      <c r="B297" s="30"/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</row>
    <row r="298" spans="1:31" ht="15.75" customHeight="1" x14ac:dyDescent="0.25">
      <c r="A298" s="30"/>
      <c r="B298" s="30"/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</row>
    <row r="299" spans="1:31" ht="15.75" customHeight="1" x14ac:dyDescent="0.25">
      <c r="A299" s="30"/>
      <c r="B299" s="30"/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</row>
    <row r="300" spans="1:31" ht="15.75" customHeight="1" x14ac:dyDescent="0.25">
      <c r="A300" s="30"/>
      <c r="B300" s="30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</row>
    <row r="301" spans="1:31" ht="15.75" customHeight="1" x14ac:dyDescent="0.25">
      <c r="A301" s="30"/>
      <c r="B301" s="30"/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</row>
    <row r="302" spans="1:31" ht="15.75" customHeight="1" x14ac:dyDescent="0.25">
      <c r="A302" s="30"/>
      <c r="B302" s="30"/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</row>
    <row r="303" spans="1:31" ht="15.75" customHeight="1" x14ac:dyDescent="0.25">
      <c r="A303" s="30"/>
      <c r="B303" s="30"/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</row>
    <row r="304" spans="1:31" ht="15.75" customHeight="1" x14ac:dyDescent="0.25">
      <c r="A304" s="30"/>
      <c r="B304" s="30"/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</row>
    <row r="305" spans="1:31" ht="15.75" customHeight="1" x14ac:dyDescent="0.25">
      <c r="A305" s="30"/>
      <c r="B305" s="30"/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</row>
    <row r="306" spans="1:31" ht="15.75" customHeight="1" x14ac:dyDescent="0.25">
      <c r="A306" s="30"/>
      <c r="B306" s="30"/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</row>
    <row r="307" spans="1:31" ht="15.75" customHeight="1" x14ac:dyDescent="0.25">
      <c r="A307" s="30"/>
      <c r="B307" s="30"/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</row>
    <row r="308" spans="1:31" ht="15.75" customHeight="1" x14ac:dyDescent="0.25">
      <c r="A308" s="30"/>
      <c r="B308" s="30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</row>
    <row r="309" spans="1:31" ht="15.75" customHeight="1" x14ac:dyDescent="0.25">
      <c r="A309" s="30"/>
      <c r="B309" s="30"/>
      <c r="C309" s="30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</row>
    <row r="310" spans="1:31" ht="15.75" customHeight="1" x14ac:dyDescent="0.25">
      <c r="A310" s="30"/>
      <c r="B310" s="30"/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</row>
    <row r="311" spans="1:31" ht="15.75" customHeight="1" x14ac:dyDescent="0.25">
      <c r="A311" s="30"/>
      <c r="B311" s="30"/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</row>
    <row r="312" spans="1:31" ht="15.75" customHeight="1" x14ac:dyDescent="0.25">
      <c r="A312" s="30"/>
      <c r="B312" s="30"/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</row>
    <row r="313" spans="1:31" ht="15.75" customHeight="1" x14ac:dyDescent="0.25">
      <c r="A313" s="30"/>
      <c r="B313" s="30"/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</row>
    <row r="314" spans="1:31" ht="15.75" customHeight="1" x14ac:dyDescent="0.25">
      <c r="A314" s="30"/>
      <c r="B314" s="30"/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</row>
    <row r="315" spans="1:31" ht="15.75" customHeight="1" x14ac:dyDescent="0.25">
      <c r="A315" s="30"/>
      <c r="B315" s="30"/>
      <c r="C315" s="30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</row>
    <row r="316" spans="1:31" ht="15.75" customHeight="1" x14ac:dyDescent="0.25">
      <c r="A316" s="30"/>
      <c r="B316" s="30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</row>
    <row r="317" spans="1:31" ht="15.75" customHeight="1" x14ac:dyDescent="0.25">
      <c r="A317" s="30"/>
      <c r="B317" s="30"/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</row>
    <row r="318" spans="1:31" ht="15.75" customHeight="1" x14ac:dyDescent="0.25">
      <c r="A318" s="30"/>
      <c r="B318" s="30"/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</row>
    <row r="319" spans="1:31" ht="15.75" customHeight="1" x14ac:dyDescent="0.25">
      <c r="A319" s="30"/>
      <c r="B319" s="30"/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  <c r="AB319" s="30"/>
      <c r="AC319" s="30"/>
      <c r="AD319" s="30"/>
      <c r="AE319" s="30"/>
    </row>
    <row r="320" spans="1:31" ht="15.75" customHeight="1" x14ac:dyDescent="0.25">
      <c r="A320" s="30"/>
      <c r="B320" s="30"/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  <c r="AA320" s="30"/>
      <c r="AB320" s="30"/>
      <c r="AC320" s="30"/>
      <c r="AD320" s="30"/>
      <c r="AE320" s="30"/>
    </row>
    <row r="321" spans="1:31" ht="15.75" customHeight="1" x14ac:dyDescent="0.25">
      <c r="A321" s="30"/>
      <c r="B321" s="30"/>
      <c r="C321" s="30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  <c r="AA321" s="30"/>
      <c r="AB321" s="30"/>
      <c r="AC321" s="30"/>
      <c r="AD321" s="30"/>
      <c r="AE321" s="30"/>
    </row>
    <row r="322" spans="1:31" ht="15.75" customHeight="1" x14ac:dyDescent="0.25">
      <c r="A322" s="30"/>
      <c r="B322" s="30"/>
      <c r="C322" s="30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  <c r="AA322" s="30"/>
      <c r="AB322" s="30"/>
      <c r="AC322" s="30"/>
      <c r="AD322" s="30"/>
      <c r="AE322" s="30"/>
    </row>
    <row r="323" spans="1:31" ht="15.75" customHeight="1" x14ac:dyDescent="0.25">
      <c r="A323" s="30"/>
      <c r="B323" s="30"/>
      <c r="C323" s="30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  <c r="AB323" s="30"/>
      <c r="AC323" s="30"/>
      <c r="AD323" s="30"/>
      <c r="AE323" s="30"/>
    </row>
    <row r="324" spans="1:31" ht="15.75" customHeight="1" x14ac:dyDescent="0.25">
      <c r="A324" s="30"/>
      <c r="B324" s="30"/>
      <c r="C324" s="30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  <c r="AA324" s="30"/>
      <c r="AB324" s="30"/>
      <c r="AC324" s="30"/>
      <c r="AD324" s="30"/>
      <c r="AE324" s="30"/>
    </row>
    <row r="325" spans="1:31" ht="15.75" customHeight="1" x14ac:dyDescent="0.25">
      <c r="A325" s="30"/>
      <c r="B325" s="30"/>
      <c r="C325" s="30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  <c r="AA325" s="30"/>
      <c r="AB325" s="30"/>
      <c r="AC325" s="30"/>
      <c r="AD325" s="30"/>
      <c r="AE325" s="30"/>
    </row>
    <row r="326" spans="1:31" ht="15.75" customHeight="1" x14ac:dyDescent="0.25">
      <c r="A326" s="30"/>
      <c r="B326" s="30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  <c r="AB326" s="30"/>
      <c r="AC326" s="30"/>
      <c r="AD326" s="30"/>
      <c r="AE326" s="30"/>
    </row>
    <row r="327" spans="1:31" ht="15.75" customHeight="1" x14ac:dyDescent="0.25">
      <c r="A327" s="30"/>
      <c r="B327" s="30"/>
      <c r="C327" s="30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  <c r="AA327" s="30"/>
      <c r="AB327" s="30"/>
      <c r="AC327" s="30"/>
      <c r="AD327" s="30"/>
      <c r="AE327" s="30"/>
    </row>
    <row r="328" spans="1:31" ht="15.75" customHeight="1" x14ac:dyDescent="0.25">
      <c r="A328" s="30"/>
      <c r="B328" s="30"/>
      <c r="C328" s="30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  <c r="AA328" s="30"/>
      <c r="AB328" s="30"/>
      <c r="AC328" s="30"/>
      <c r="AD328" s="30"/>
      <c r="AE328" s="30"/>
    </row>
    <row r="329" spans="1:31" ht="15.75" customHeight="1" x14ac:dyDescent="0.25">
      <c r="A329" s="30"/>
      <c r="B329" s="30"/>
      <c r="C329" s="30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  <c r="AA329" s="30"/>
      <c r="AB329" s="30"/>
      <c r="AC329" s="30"/>
      <c r="AD329" s="30"/>
      <c r="AE329" s="30"/>
    </row>
    <row r="330" spans="1:31" ht="15.75" customHeight="1" x14ac:dyDescent="0.25">
      <c r="A330" s="30"/>
      <c r="B330" s="30"/>
      <c r="C330" s="30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  <c r="AA330" s="30"/>
      <c r="AB330" s="30"/>
      <c r="AC330" s="30"/>
      <c r="AD330" s="30"/>
      <c r="AE330" s="30"/>
    </row>
    <row r="331" spans="1:31" ht="15.75" customHeight="1" x14ac:dyDescent="0.25">
      <c r="A331" s="30"/>
      <c r="B331" s="30"/>
      <c r="C331" s="30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  <c r="AA331" s="30"/>
      <c r="AB331" s="30"/>
      <c r="AC331" s="30"/>
      <c r="AD331" s="30"/>
      <c r="AE331" s="30"/>
    </row>
    <row r="332" spans="1:31" ht="15.75" customHeight="1" x14ac:dyDescent="0.25">
      <c r="A332" s="30"/>
      <c r="B332" s="30"/>
      <c r="C332" s="30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  <c r="AA332" s="30"/>
      <c r="AB332" s="30"/>
      <c r="AC332" s="30"/>
      <c r="AD332" s="30"/>
      <c r="AE332" s="30"/>
    </row>
    <row r="333" spans="1:31" ht="15.75" customHeight="1" x14ac:dyDescent="0.25">
      <c r="A333" s="30"/>
      <c r="B333" s="30"/>
      <c r="C333" s="30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  <c r="AA333" s="30"/>
      <c r="AB333" s="30"/>
      <c r="AC333" s="30"/>
      <c r="AD333" s="30"/>
      <c r="AE333" s="30"/>
    </row>
    <row r="334" spans="1:31" ht="15.75" customHeight="1" x14ac:dyDescent="0.25">
      <c r="A334" s="30"/>
      <c r="B334" s="30"/>
      <c r="C334" s="30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  <c r="AA334" s="30"/>
      <c r="AB334" s="30"/>
      <c r="AC334" s="30"/>
      <c r="AD334" s="30"/>
      <c r="AE334" s="30"/>
    </row>
    <row r="335" spans="1:31" ht="15.75" customHeight="1" x14ac:dyDescent="0.25">
      <c r="A335" s="30"/>
      <c r="B335" s="30"/>
      <c r="C335" s="30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  <c r="AA335" s="30"/>
      <c r="AB335" s="30"/>
      <c r="AC335" s="30"/>
      <c r="AD335" s="30"/>
      <c r="AE335" s="30"/>
    </row>
    <row r="336" spans="1:31" ht="15.75" customHeight="1" x14ac:dyDescent="0.25">
      <c r="A336" s="30"/>
      <c r="B336" s="30"/>
      <c r="C336" s="30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  <c r="AA336" s="30"/>
      <c r="AB336" s="30"/>
      <c r="AC336" s="30"/>
      <c r="AD336" s="30"/>
      <c r="AE336" s="30"/>
    </row>
    <row r="337" spans="1:31" ht="15.75" customHeight="1" x14ac:dyDescent="0.25">
      <c r="A337" s="30"/>
      <c r="B337" s="30"/>
      <c r="C337" s="30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  <c r="AA337" s="30"/>
      <c r="AB337" s="30"/>
      <c r="AC337" s="30"/>
      <c r="AD337" s="30"/>
      <c r="AE337" s="30"/>
    </row>
    <row r="338" spans="1:31" ht="15.75" customHeight="1" x14ac:dyDescent="0.25">
      <c r="A338" s="30"/>
      <c r="B338" s="30"/>
      <c r="C338" s="30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  <c r="AA338" s="30"/>
      <c r="AB338" s="30"/>
      <c r="AC338" s="30"/>
      <c r="AD338" s="30"/>
      <c r="AE338" s="30"/>
    </row>
    <row r="339" spans="1:31" ht="15.75" customHeight="1" x14ac:dyDescent="0.25">
      <c r="A339" s="30"/>
      <c r="B339" s="30"/>
      <c r="C339" s="30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  <c r="AA339" s="30"/>
      <c r="AB339" s="30"/>
      <c r="AC339" s="30"/>
      <c r="AD339" s="30"/>
      <c r="AE339" s="30"/>
    </row>
    <row r="340" spans="1:31" ht="15.75" customHeight="1" x14ac:dyDescent="0.25">
      <c r="A340" s="30"/>
      <c r="B340" s="30"/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  <c r="AA340" s="30"/>
      <c r="AB340" s="30"/>
      <c r="AC340" s="30"/>
      <c r="AD340" s="30"/>
      <c r="AE340" s="30"/>
    </row>
    <row r="341" spans="1:31" ht="15.75" customHeight="1" x14ac:dyDescent="0.25">
      <c r="A341" s="30"/>
      <c r="B341" s="30"/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  <c r="AA341" s="30"/>
      <c r="AB341" s="30"/>
      <c r="AC341" s="30"/>
      <c r="AD341" s="30"/>
      <c r="AE341" s="30"/>
    </row>
    <row r="342" spans="1:31" ht="15.75" customHeight="1" x14ac:dyDescent="0.25">
      <c r="A342" s="30"/>
      <c r="B342" s="30"/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  <c r="AA342" s="30"/>
      <c r="AB342" s="30"/>
      <c r="AC342" s="30"/>
      <c r="AD342" s="30"/>
      <c r="AE342" s="30"/>
    </row>
    <row r="343" spans="1:31" ht="15.75" customHeight="1" x14ac:dyDescent="0.25">
      <c r="A343" s="30"/>
      <c r="B343" s="30"/>
      <c r="C343" s="30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  <c r="AA343" s="30"/>
      <c r="AB343" s="30"/>
      <c r="AC343" s="30"/>
      <c r="AD343" s="30"/>
      <c r="AE343" s="30"/>
    </row>
    <row r="344" spans="1:31" ht="15.75" customHeight="1" x14ac:dyDescent="0.25">
      <c r="A344" s="30"/>
      <c r="B344" s="30"/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  <c r="AA344" s="30"/>
      <c r="AB344" s="30"/>
      <c r="AC344" s="30"/>
      <c r="AD344" s="30"/>
      <c r="AE344" s="30"/>
    </row>
    <row r="345" spans="1:31" ht="15.75" customHeight="1" x14ac:dyDescent="0.25">
      <c r="A345" s="30"/>
      <c r="B345" s="30"/>
      <c r="C345" s="30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  <c r="AA345" s="30"/>
      <c r="AB345" s="30"/>
      <c r="AC345" s="30"/>
      <c r="AD345" s="30"/>
      <c r="AE345" s="30"/>
    </row>
    <row r="346" spans="1:31" ht="15.75" customHeight="1" x14ac:dyDescent="0.25">
      <c r="A346" s="30"/>
      <c r="B346" s="30"/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  <c r="AA346" s="30"/>
      <c r="AB346" s="30"/>
      <c r="AC346" s="30"/>
      <c r="AD346" s="30"/>
      <c r="AE346" s="30"/>
    </row>
    <row r="347" spans="1:31" ht="15.75" customHeight="1" x14ac:dyDescent="0.25">
      <c r="A347" s="30"/>
      <c r="B347" s="30"/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  <c r="AB347" s="30"/>
      <c r="AC347" s="30"/>
      <c r="AD347" s="30"/>
      <c r="AE347" s="30"/>
    </row>
    <row r="348" spans="1:31" ht="15.75" customHeight="1" x14ac:dyDescent="0.25">
      <c r="A348" s="30"/>
      <c r="B348" s="30"/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  <c r="AA348" s="30"/>
      <c r="AB348" s="30"/>
      <c r="AC348" s="30"/>
      <c r="AD348" s="30"/>
      <c r="AE348" s="30"/>
    </row>
    <row r="349" spans="1:31" ht="15.75" customHeight="1" x14ac:dyDescent="0.25">
      <c r="A349" s="30"/>
      <c r="B349" s="30"/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  <c r="AA349" s="30"/>
      <c r="AB349" s="30"/>
      <c r="AC349" s="30"/>
      <c r="AD349" s="30"/>
      <c r="AE349" s="30"/>
    </row>
    <row r="350" spans="1:31" ht="15.75" customHeight="1" x14ac:dyDescent="0.25">
      <c r="A350" s="30"/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0"/>
      <c r="AB350" s="30"/>
      <c r="AC350" s="30"/>
      <c r="AD350" s="30"/>
      <c r="AE350" s="30"/>
    </row>
    <row r="351" spans="1:31" ht="15.75" customHeight="1" x14ac:dyDescent="0.25">
      <c r="A351" s="30"/>
      <c r="B351" s="30"/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  <c r="AA351" s="30"/>
      <c r="AB351" s="30"/>
      <c r="AC351" s="30"/>
      <c r="AD351" s="30"/>
      <c r="AE351" s="30"/>
    </row>
    <row r="352" spans="1:31" ht="15.75" customHeight="1" x14ac:dyDescent="0.25">
      <c r="A352" s="30"/>
      <c r="B352" s="30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  <c r="AA352" s="30"/>
      <c r="AB352" s="30"/>
      <c r="AC352" s="30"/>
      <c r="AD352" s="30"/>
      <c r="AE352" s="30"/>
    </row>
    <row r="353" spans="1:31" ht="15.75" customHeight="1" x14ac:dyDescent="0.25">
      <c r="A353" s="30"/>
      <c r="B353" s="30"/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  <c r="AA353" s="30"/>
      <c r="AB353" s="30"/>
      <c r="AC353" s="30"/>
      <c r="AD353" s="30"/>
      <c r="AE353" s="30"/>
    </row>
    <row r="354" spans="1:31" ht="15.75" customHeight="1" x14ac:dyDescent="0.25">
      <c r="A354" s="30"/>
      <c r="B354" s="30"/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  <c r="AA354" s="30"/>
      <c r="AB354" s="30"/>
      <c r="AC354" s="30"/>
      <c r="AD354" s="30"/>
      <c r="AE354" s="30"/>
    </row>
    <row r="355" spans="1:31" ht="15.75" customHeight="1" x14ac:dyDescent="0.25">
      <c r="A355" s="30"/>
      <c r="B355" s="30"/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  <c r="AA355" s="30"/>
      <c r="AB355" s="30"/>
      <c r="AC355" s="30"/>
      <c r="AD355" s="30"/>
      <c r="AE355" s="30"/>
    </row>
    <row r="356" spans="1:31" ht="15.75" customHeight="1" x14ac:dyDescent="0.25">
      <c r="A356" s="30"/>
      <c r="B356" s="30"/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  <c r="AA356" s="30"/>
      <c r="AB356" s="30"/>
      <c r="AC356" s="30"/>
      <c r="AD356" s="30"/>
      <c r="AE356" s="30"/>
    </row>
    <row r="357" spans="1:31" ht="15.75" customHeight="1" x14ac:dyDescent="0.25">
      <c r="A357" s="30"/>
      <c r="B357" s="30"/>
      <c r="C357" s="30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  <c r="AA357" s="30"/>
      <c r="AB357" s="30"/>
      <c r="AC357" s="30"/>
      <c r="AD357" s="30"/>
      <c r="AE357" s="30"/>
    </row>
    <row r="358" spans="1:31" ht="15.75" customHeight="1" x14ac:dyDescent="0.25">
      <c r="A358" s="30"/>
      <c r="B358" s="30"/>
      <c r="C358" s="30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  <c r="AA358" s="30"/>
      <c r="AB358" s="30"/>
      <c r="AC358" s="30"/>
      <c r="AD358" s="30"/>
      <c r="AE358" s="30"/>
    </row>
    <row r="359" spans="1:31" ht="15.75" customHeight="1" x14ac:dyDescent="0.25">
      <c r="A359" s="30"/>
      <c r="B359" s="30"/>
      <c r="C359" s="30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  <c r="AA359" s="30"/>
      <c r="AB359" s="30"/>
      <c r="AC359" s="30"/>
      <c r="AD359" s="30"/>
      <c r="AE359" s="30"/>
    </row>
    <row r="360" spans="1:31" ht="15.75" customHeight="1" x14ac:dyDescent="0.25">
      <c r="A360" s="30"/>
      <c r="B360" s="30"/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  <c r="AA360" s="30"/>
      <c r="AB360" s="30"/>
      <c r="AC360" s="30"/>
      <c r="AD360" s="30"/>
      <c r="AE360" s="30"/>
    </row>
    <row r="361" spans="1:31" ht="15.75" customHeight="1" x14ac:dyDescent="0.25">
      <c r="A361" s="30"/>
      <c r="B361" s="30"/>
      <c r="C361" s="30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  <c r="AA361" s="30"/>
      <c r="AB361" s="30"/>
      <c r="AC361" s="30"/>
      <c r="AD361" s="30"/>
      <c r="AE361" s="30"/>
    </row>
    <row r="362" spans="1:31" ht="15.75" customHeight="1" x14ac:dyDescent="0.25">
      <c r="A362" s="30"/>
      <c r="B362" s="30"/>
      <c r="C362" s="30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  <c r="AA362" s="30"/>
      <c r="AB362" s="30"/>
      <c r="AC362" s="30"/>
      <c r="AD362" s="30"/>
      <c r="AE362" s="30"/>
    </row>
    <row r="363" spans="1:31" ht="15.75" customHeight="1" x14ac:dyDescent="0.25">
      <c r="A363" s="30"/>
      <c r="B363" s="30"/>
      <c r="C363" s="30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  <c r="AA363" s="30"/>
      <c r="AB363" s="30"/>
      <c r="AC363" s="30"/>
      <c r="AD363" s="30"/>
      <c r="AE363" s="30"/>
    </row>
    <row r="364" spans="1:31" ht="15.75" customHeight="1" x14ac:dyDescent="0.25">
      <c r="A364" s="30"/>
      <c r="B364" s="30"/>
      <c r="C364" s="30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  <c r="AA364" s="30"/>
      <c r="AB364" s="30"/>
      <c r="AC364" s="30"/>
      <c r="AD364" s="30"/>
      <c r="AE364" s="30"/>
    </row>
    <row r="365" spans="1:31" ht="15.75" customHeight="1" x14ac:dyDescent="0.25">
      <c r="A365" s="30"/>
      <c r="B365" s="30"/>
      <c r="C365" s="30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  <c r="AA365" s="30"/>
      <c r="AB365" s="30"/>
      <c r="AC365" s="30"/>
      <c r="AD365" s="30"/>
      <c r="AE365" s="30"/>
    </row>
    <row r="366" spans="1:31" ht="15.75" customHeight="1" x14ac:dyDescent="0.25">
      <c r="A366" s="30"/>
      <c r="B366" s="30"/>
      <c r="C366" s="30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  <c r="AA366" s="30"/>
      <c r="AB366" s="30"/>
      <c r="AC366" s="30"/>
      <c r="AD366" s="30"/>
      <c r="AE366" s="30"/>
    </row>
    <row r="367" spans="1:31" ht="15.75" customHeight="1" x14ac:dyDescent="0.25">
      <c r="A367" s="30"/>
      <c r="B367" s="30"/>
      <c r="C367" s="30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  <c r="AA367" s="30"/>
      <c r="AB367" s="30"/>
      <c r="AC367" s="30"/>
      <c r="AD367" s="30"/>
      <c r="AE367" s="30"/>
    </row>
    <row r="368" spans="1:31" ht="15.75" customHeight="1" x14ac:dyDescent="0.25">
      <c r="A368" s="30"/>
      <c r="B368" s="30"/>
      <c r="C368" s="30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  <c r="AA368" s="30"/>
      <c r="AB368" s="30"/>
      <c r="AC368" s="30"/>
      <c r="AD368" s="30"/>
      <c r="AE368" s="30"/>
    </row>
    <row r="369" spans="1:31" ht="15.75" customHeight="1" x14ac:dyDescent="0.25">
      <c r="A369" s="30"/>
      <c r="B369" s="30"/>
      <c r="C369" s="30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  <c r="AA369" s="30"/>
      <c r="AB369" s="30"/>
      <c r="AC369" s="30"/>
      <c r="AD369" s="30"/>
      <c r="AE369" s="30"/>
    </row>
    <row r="370" spans="1:31" ht="15.75" customHeight="1" x14ac:dyDescent="0.25">
      <c r="A370" s="30"/>
      <c r="B370" s="30"/>
      <c r="C370" s="30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  <c r="AA370" s="30"/>
      <c r="AB370" s="30"/>
      <c r="AC370" s="30"/>
      <c r="AD370" s="30"/>
      <c r="AE370" s="30"/>
    </row>
    <row r="371" spans="1:31" ht="15.75" customHeight="1" x14ac:dyDescent="0.25">
      <c r="A371" s="30"/>
      <c r="B371" s="30"/>
      <c r="C371" s="30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  <c r="AA371" s="30"/>
      <c r="AB371" s="30"/>
      <c r="AC371" s="30"/>
      <c r="AD371" s="30"/>
      <c r="AE371" s="30"/>
    </row>
    <row r="372" spans="1:31" ht="15.75" customHeight="1" x14ac:dyDescent="0.25">
      <c r="A372" s="30"/>
      <c r="B372" s="30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  <c r="AA372" s="30"/>
      <c r="AB372" s="30"/>
      <c r="AC372" s="30"/>
      <c r="AD372" s="30"/>
      <c r="AE372" s="30"/>
    </row>
    <row r="373" spans="1:31" ht="15.75" customHeight="1" x14ac:dyDescent="0.25">
      <c r="A373" s="30"/>
      <c r="B373" s="30"/>
      <c r="C373" s="30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  <c r="AA373" s="30"/>
      <c r="AB373" s="30"/>
      <c r="AC373" s="30"/>
      <c r="AD373" s="30"/>
      <c r="AE373" s="30"/>
    </row>
    <row r="374" spans="1:31" ht="15.75" customHeight="1" x14ac:dyDescent="0.25">
      <c r="A374" s="30"/>
      <c r="B374" s="30"/>
      <c r="C374" s="30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  <c r="AA374" s="30"/>
      <c r="AB374" s="30"/>
      <c r="AC374" s="30"/>
      <c r="AD374" s="30"/>
      <c r="AE374" s="30"/>
    </row>
    <row r="375" spans="1:31" ht="15.75" customHeight="1" x14ac:dyDescent="0.25">
      <c r="A375" s="30"/>
      <c r="B375" s="30"/>
      <c r="C375" s="30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  <c r="AA375" s="30"/>
      <c r="AB375" s="30"/>
      <c r="AC375" s="30"/>
      <c r="AD375" s="30"/>
      <c r="AE375" s="30"/>
    </row>
    <row r="376" spans="1:31" ht="15.75" customHeight="1" x14ac:dyDescent="0.25">
      <c r="A376" s="30"/>
      <c r="B376" s="30"/>
      <c r="C376" s="30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  <c r="AA376" s="30"/>
      <c r="AB376" s="30"/>
      <c r="AC376" s="30"/>
      <c r="AD376" s="30"/>
      <c r="AE376" s="30"/>
    </row>
    <row r="377" spans="1:31" ht="15.75" customHeight="1" x14ac:dyDescent="0.25">
      <c r="A377" s="30"/>
      <c r="B377" s="30"/>
      <c r="C377" s="30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  <c r="AA377" s="30"/>
      <c r="AB377" s="30"/>
      <c r="AC377" s="30"/>
      <c r="AD377" s="30"/>
      <c r="AE377" s="30"/>
    </row>
    <row r="378" spans="1:31" ht="15.75" customHeight="1" x14ac:dyDescent="0.25">
      <c r="A378" s="30"/>
      <c r="B378" s="30"/>
      <c r="C378" s="30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  <c r="AA378" s="30"/>
      <c r="AB378" s="30"/>
      <c r="AC378" s="30"/>
      <c r="AD378" s="30"/>
      <c r="AE378" s="30"/>
    </row>
    <row r="379" spans="1:31" ht="15.75" customHeight="1" x14ac:dyDescent="0.25">
      <c r="A379" s="30"/>
      <c r="B379" s="30"/>
      <c r="C379" s="30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  <c r="AA379" s="30"/>
      <c r="AB379" s="30"/>
      <c r="AC379" s="30"/>
      <c r="AD379" s="30"/>
      <c r="AE379" s="30"/>
    </row>
    <row r="380" spans="1:31" ht="15.75" customHeight="1" x14ac:dyDescent="0.25">
      <c r="A380" s="30"/>
      <c r="B380" s="30"/>
      <c r="C380" s="30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  <c r="AA380" s="30"/>
      <c r="AB380" s="30"/>
      <c r="AC380" s="30"/>
      <c r="AD380" s="30"/>
      <c r="AE380" s="30"/>
    </row>
    <row r="381" spans="1:31" ht="15.75" customHeight="1" x14ac:dyDescent="0.25">
      <c r="A381" s="30"/>
      <c r="B381" s="30"/>
      <c r="C381" s="30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  <c r="AA381" s="30"/>
      <c r="AB381" s="30"/>
      <c r="AC381" s="30"/>
      <c r="AD381" s="30"/>
      <c r="AE381" s="30"/>
    </row>
    <row r="382" spans="1:31" ht="15.75" customHeight="1" x14ac:dyDescent="0.25">
      <c r="A382" s="30"/>
      <c r="B382" s="30"/>
      <c r="C382" s="30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  <c r="AA382" s="30"/>
      <c r="AB382" s="30"/>
      <c r="AC382" s="30"/>
      <c r="AD382" s="30"/>
      <c r="AE382" s="30"/>
    </row>
    <row r="383" spans="1:31" ht="15.75" customHeight="1" x14ac:dyDescent="0.25">
      <c r="A383" s="30"/>
      <c r="B383" s="30"/>
      <c r="C383" s="30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  <c r="AA383" s="30"/>
      <c r="AB383" s="30"/>
      <c r="AC383" s="30"/>
      <c r="AD383" s="30"/>
      <c r="AE383" s="30"/>
    </row>
    <row r="384" spans="1:31" ht="15.75" customHeight="1" x14ac:dyDescent="0.25">
      <c r="A384" s="30"/>
      <c r="B384" s="30"/>
      <c r="C384" s="30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  <c r="AA384" s="30"/>
      <c r="AB384" s="30"/>
      <c r="AC384" s="30"/>
      <c r="AD384" s="30"/>
      <c r="AE384" s="30"/>
    </row>
    <row r="385" spans="1:31" ht="15.75" customHeight="1" x14ac:dyDescent="0.25">
      <c r="A385" s="30"/>
      <c r="B385" s="30"/>
      <c r="C385" s="30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  <c r="AA385" s="30"/>
      <c r="AB385" s="30"/>
      <c r="AC385" s="30"/>
      <c r="AD385" s="30"/>
      <c r="AE385" s="30"/>
    </row>
    <row r="386" spans="1:31" ht="15.75" customHeight="1" x14ac:dyDescent="0.25">
      <c r="A386" s="30"/>
      <c r="B386" s="30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0"/>
      <c r="AB386" s="30"/>
      <c r="AC386" s="30"/>
      <c r="AD386" s="30"/>
      <c r="AE386" s="30"/>
    </row>
    <row r="387" spans="1:31" ht="15.75" customHeight="1" x14ac:dyDescent="0.25">
      <c r="A387" s="30"/>
      <c r="B387" s="30"/>
      <c r="C387" s="30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  <c r="AA387" s="30"/>
      <c r="AB387" s="30"/>
      <c r="AC387" s="30"/>
      <c r="AD387" s="30"/>
      <c r="AE387" s="30"/>
    </row>
    <row r="388" spans="1:31" ht="15.75" customHeight="1" x14ac:dyDescent="0.25">
      <c r="A388" s="30"/>
      <c r="B388" s="30"/>
      <c r="C388" s="30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  <c r="AA388" s="30"/>
      <c r="AB388" s="30"/>
      <c r="AC388" s="30"/>
      <c r="AD388" s="30"/>
      <c r="AE388" s="30"/>
    </row>
    <row r="389" spans="1:31" ht="15.75" customHeight="1" x14ac:dyDescent="0.25">
      <c r="A389" s="30"/>
      <c r="B389" s="30"/>
      <c r="C389" s="30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  <c r="AA389" s="30"/>
      <c r="AB389" s="30"/>
      <c r="AC389" s="30"/>
      <c r="AD389" s="30"/>
      <c r="AE389" s="30"/>
    </row>
    <row r="390" spans="1:31" ht="15.75" customHeight="1" x14ac:dyDescent="0.25">
      <c r="A390" s="30"/>
      <c r="B390" s="30"/>
      <c r="C390" s="30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  <c r="AA390" s="30"/>
      <c r="AB390" s="30"/>
      <c r="AC390" s="30"/>
      <c r="AD390" s="30"/>
      <c r="AE390" s="30"/>
    </row>
    <row r="391" spans="1:31" ht="15.75" customHeight="1" x14ac:dyDescent="0.25">
      <c r="A391" s="30"/>
      <c r="B391" s="30"/>
      <c r="C391" s="30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  <c r="AA391" s="30"/>
      <c r="AB391" s="30"/>
      <c r="AC391" s="30"/>
      <c r="AD391" s="30"/>
      <c r="AE391" s="30"/>
    </row>
    <row r="392" spans="1:31" ht="15.75" customHeight="1" x14ac:dyDescent="0.25">
      <c r="A392" s="30"/>
      <c r="B392" s="30"/>
      <c r="C392" s="30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  <c r="AA392" s="30"/>
      <c r="AB392" s="30"/>
      <c r="AC392" s="30"/>
      <c r="AD392" s="30"/>
      <c r="AE392" s="30"/>
    </row>
    <row r="393" spans="1:31" ht="15.75" customHeight="1" x14ac:dyDescent="0.25">
      <c r="A393" s="30"/>
      <c r="B393" s="30"/>
      <c r="C393" s="30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  <c r="AA393" s="30"/>
      <c r="AB393" s="30"/>
      <c r="AC393" s="30"/>
      <c r="AD393" s="30"/>
      <c r="AE393" s="30"/>
    </row>
    <row r="394" spans="1:31" ht="15.75" customHeight="1" x14ac:dyDescent="0.25">
      <c r="A394" s="30"/>
      <c r="B394" s="30"/>
      <c r="C394" s="30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  <c r="AB394" s="30"/>
      <c r="AC394" s="30"/>
      <c r="AD394" s="30"/>
      <c r="AE394" s="30"/>
    </row>
    <row r="395" spans="1:31" ht="15.75" customHeight="1" x14ac:dyDescent="0.25">
      <c r="A395" s="30"/>
      <c r="B395" s="30"/>
      <c r="C395" s="30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  <c r="AA395" s="30"/>
      <c r="AB395" s="30"/>
      <c r="AC395" s="30"/>
      <c r="AD395" s="30"/>
      <c r="AE395" s="30"/>
    </row>
    <row r="396" spans="1:31" ht="15.75" customHeight="1" x14ac:dyDescent="0.25">
      <c r="A396" s="30"/>
      <c r="B396" s="30"/>
      <c r="C396" s="30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  <c r="AA396" s="30"/>
      <c r="AB396" s="30"/>
      <c r="AC396" s="30"/>
      <c r="AD396" s="30"/>
      <c r="AE396" s="30"/>
    </row>
    <row r="397" spans="1:31" ht="15.75" customHeight="1" x14ac:dyDescent="0.25">
      <c r="A397" s="30"/>
      <c r="B397" s="30"/>
      <c r="C397" s="30"/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  <c r="AA397" s="30"/>
      <c r="AB397" s="30"/>
      <c r="AC397" s="30"/>
      <c r="AD397" s="30"/>
      <c r="AE397" s="30"/>
    </row>
    <row r="398" spans="1:31" ht="15.75" customHeight="1" x14ac:dyDescent="0.25">
      <c r="A398" s="30"/>
      <c r="B398" s="30"/>
      <c r="C398" s="30"/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  <c r="AA398" s="30"/>
      <c r="AB398" s="30"/>
      <c r="AC398" s="30"/>
      <c r="AD398" s="30"/>
      <c r="AE398" s="30"/>
    </row>
    <row r="399" spans="1:31" ht="15.75" customHeight="1" x14ac:dyDescent="0.25">
      <c r="A399" s="30"/>
      <c r="B399" s="30"/>
      <c r="C399" s="30"/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  <c r="AA399" s="30"/>
      <c r="AB399" s="30"/>
      <c r="AC399" s="30"/>
      <c r="AD399" s="30"/>
      <c r="AE399" s="30"/>
    </row>
    <row r="400" spans="1:31" ht="15.75" customHeight="1" x14ac:dyDescent="0.25">
      <c r="A400" s="30"/>
      <c r="B400" s="30"/>
      <c r="C400" s="30"/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  <c r="AA400" s="30"/>
      <c r="AB400" s="30"/>
      <c r="AC400" s="30"/>
      <c r="AD400" s="30"/>
      <c r="AE400" s="30"/>
    </row>
    <row r="401" spans="1:31" ht="15.75" customHeight="1" x14ac:dyDescent="0.25">
      <c r="A401" s="30"/>
      <c r="B401" s="30"/>
      <c r="C401" s="30"/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  <c r="AA401" s="30"/>
      <c r="AB401" s="30"/>
      <c r="AC401" s="30"/>
      <c r="AD401" s="30"/>
      <c r="AE401" s="30"/>
    </row>
    <row r="402" spans="1:31" ht="15.75" customHeight="1" x14ac:dyDescent="0.25">
      <c r="A402" s="30"/>
      <c r="B402" s="30"/>
      <c r="C402" s="30"/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  <c r="AA402" s="30"/>
      <c r="AB402" s="30"/>
      <c r="AC402" s="30"/>
      <c r="AD402" s="30"/>
      <c r="AE402" s="30"/>
    </row>
    <row r="403" spans="1:31" ht="15.75" customHeight="1" x14ac:dyDescent="0.25">
      <c r="A403" s="30"/>
      <c r="B403" s="30"/>
      <c r="C403" s="30"/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  <c r="AA403" s="30"/>
      <c r="AB403" s="30"/>
      <c r="AC403" s="30"/>
      <c r="AD403" s="30"/>
      <c r="AE403" s="30"/>
    </row>
    <row r="404" spans="1:31" ht="15.75" customHeight="1" x14ac:dyDescent="0.25">
      <c r="A404" s="30"/>
      <c r="B404" s="30"/>
      <c r="C404" s="30"/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  <c r="AA404" s="30"/>
      <c r="AB404" s="30"/>
      <c r="AC404" s="30"/>
      <c r="AD404" s="30"/>
      <c r="AE404" s="30"/>
    </row>
    <row r="405" spans="1:31" ht="15.75" customHeight="1" x14ac:dyDescent="0.25">
      <c r="A405" s="30"/>
      <c r="B405" s="30"/>
      <c r="C405" s="30"/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  <c r="AA405" s="30"/>
      <c r="AB405" s="30"/>
      <c r="AC405" s="30"/>
      <c r="AD405" s="30"/>
      <c r="AE405" s="30"/>
    </row>
    <row r="406" spans="1:31" ht="15.75" customHeight="1" x14ac:dyDescent="0.25">
      <c r="A406" s="30"/>
      <c r="B406" s="30"/>
      <c r="C406" s="30"/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  <c r="AA406" s="30"/>
      <c r="AB406" s="30"/>
      <c r="AC406" s="30"/>
      <c r="AD406" s="30"/>
      <c r="AE406" s="30"/>
    </row>
    <row r="407" spans="1:31" ht="15.75" customHeight="1" x14ac:dyDescent="0.25">
      <c r="A407" s="30"/>
      <c r="B407" s="30"/>
      <c r="C407" s="30"/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  <c r="AA407" s="30"/>
      <c r="AB407" s="30"/>
      <c r="AC407" s="30"/>
      <c r="AD407" s="30"/>
      <c r="AE407" s="30"/>
    </row>
    <row r="408" spans="1:31" ht="15.75" customHeight="1" x14ac:dyDescent="0.25">
      <c r="A408" s="30"/>
      <c r="B408" s="30"/>
      <c r="C408" s="30"/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  <c r="AA408" s="30"/>
      <c r="AB408" s="30"/>
      <c r="AC408" s="30"/>
      <c r="AD408" s="30"/>
      <c r="AE408" s="30"/>
    </row>
    <row r="409" spans="1:31" ht="15.75" customHeight="1" x14ac:dyDescent="0.25">
      <c r="A409" s="30"/>
      <c r="B409" s="30"/>
      <c r="C409" s="30"/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  <c r="AA409" s="30"/>
      <c r="AB409" s="30"/>
      <c r="AC409" s="30"/>
      <c r="AD409" s="30"/>
      <c r="AE409" s="30"/>
    </row>
    <row r="410" spans="1:31" ht="15.75" customHeight="1" x14ac:dyDescent="0.25">
      <c r="A410" s="30"/>
      <c r="B410" s="30"/>
      <c r="C410" s="30"/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  <c r="AA410" s="30"/>
      <c r="AB410" s="30"/>
      <c r="AC410" s="30"/>
      <c r="AD410" s="30"/>
      <c r="AE410" s="30"/>
    </row>
    <row r="411" spans="1:31" ht="15.75" customHeight="1" x14ac:dyDescent="0.25">
      <c r="A411" s="30"/>
      <c r="B411" s="30"/>
      <c r="C411" s="30"/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  <c r="AA411" s="30"/>
      <c r="AB411" s="30"/>
      <c r="AC411" s="30"/>
      <c r="AD411" s="30"/>
      <c r="AE411" s="30"/>
    </row>
    <row r="412" spans="1:31" ht="15.75" customHeight="1" x14ac:dyDescent="0.25">
      <c r="A412" s="30"/>
      <c r="B412" s="30"/>
      <c r="C412" s="30"/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  <c r="AA412" s="30"/>
      <c r="AB412" s="30"/>
      <c r="AC412" s="30"/>
      <c r="AD412" s="30"/>
      <c r="AE412" s="30"/>
    </row>
    <row r="413" spans="1:31" ht="15.75" customHeight="1" x14ac:dyDescent="0.25">
      <c r="A413" s="30"/>
      <c r="B413" s="30"/>
      <c r="C413" s="30"/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  <c r="AA413" s="30"/>
      <c r="AB413" s="30"/>
      <c r="AC413" s="30"/>
      <c r="AD413" s="30"/>
      <c r="AE413" s="30"/>
    </row>
    <row r="414" spans="1:31" ht="15.75" customHeight="1" x14ac:dyDescent="0.25">
      <c r="A414" s="30"/>
      <c r="B414" s="30"/>
      <c r="C414" s="30"/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  <c r="AA414" s="30"/>
      <c r="AB414" s="30"/>
      <c r="AC414" s="30"/>
      <c r="AD414" s="30"/>
      <c r="AE414" s="30"/>
    </row>
    <row r="415" spans="1:31" ht="15.75" customHeight="1" x14ac:dyDescent="0.25">
      <c r="A415" s="30"/>
      <c r="B415" s="30"/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  <c r="AC415" s="30"/>
      <c r="AD415" s="30"/>
      <c r="AE415" s="30"/>
    </row>
    <row r="416" spans="1:31" ht="15.75" customHeight="1" x14ac:dyDescent="0.25">
      <c r="A416" s="30"/>
      <c r="B416" s="30"/>
      <c r="C416" s="30"/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  <c r="AA416" s="30"/>
      <c r="AB416" s="30"/>
      <c r="AC416" s="30"/>
      <c r="AD416" s="30"/>
      <c r="AE416" s="30"/>
    </row>
    <row r="417" spans="1:31" ht="15.75" customHeight="1" x14ac:dyDescent="0.25">
      <c r="A417" s="30"/>
      <c r="B417" s="30"/>
      <c r="C417" s="30"/>
      <c r="D417" s="30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  <c r="AA417" s="30"/>
      <c r="AB417" s="30"/>
      <c r="AC417" s="30"/>
      <c r="AD417" s="30"/>
      <c r="AE417" s="30"/>
    </row>
    <row r="418" spans="1:31" ht="15.75" customHeight="1" x14ac:dyDescent="0.25">
      <c r="A418" s="30"/>
      <c r="B418" s="30"/>
      <c r="C418" s="30"/>
      <c r="D418" s="30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  <c r="AA418" s="30"/>
      <c r="AB418" s="30"/>
      <c r="AC418" s="30"/>
      <c r="AD418" s="30"/>
      <c r="AE418" s="30"/>
    </row>
    <row r="419" spans="1:31" ht="15.75" customHeight="1" x14ac:dyDescent="0.25">
      <c r="A419" s="30"/>
      <c r="B419" s="30"/>
      <c r="C419" s="30"/>
      <c r="D419" s="30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  <c r="AA419" s="30"/>
      <c r="AB419" s="30"/>
      <c r="AC419" s="30"/>
      <c r="AD419" s="30"/>
      <c r="AE419" s="30"/>
    </row>
    <row r="420" spans="1:31" ht="15.75" customHeight="1" x14ac:dyDescent="0.25">
      <c r="A420" s="30"/>
      <c r="B420" s="30"/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  <c r="AC420" s="30"/>
      <c r="AD420" s="30"/>
      <c r="AE420" s="30"/>
    </row>
    <row r="421" spans="1:31" ht="15.75" customHeight="1" x14ac:dyDescent="0.25">
      <c r="A421" s="30"/>
      <c r="B421" s="30"/>
      <c r="C421" s="30"/>
      <c r="D421" s="30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  <c r="AA421" s="30"/>
      <c r="AB421" s="30"/>
      <c r="AC421" s="30"/>
      <c r="AD421" s="30"/>
      <c r="AE421" s="30"/>
    </row>
    <row r="422" spans="1:31" ht="15.75" customHeight="1" x14ac:dyDescent="0.25">
      <c r="A422" s="30"/>
      <c r="B422" s="30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0"/>
      <c r="AB422" s="30"/>
      <c r="AC422" s="30"/>
      <c r="AD422" s="30"/>
      <c r="AE422" s="30"/>
    </row>
    <row r="423" spans="1:31" ht="15.75" customHeight="1" x14ac:dyDescent="0.25">
      <c r="A423" s="30"/>
      <c r="B423" s="30"/>
      <c r="C423" s="30"/>
      <c r="D423" s="30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  <c r="AA423" s="30"/>
      <c r="AB423" s="30"/>
      <c r="AC423" s="30"/>
      <c r="AD423" s="30"/>
      <c r="AE423" s="30"/>
    </row>
    <row r="424" spans="1:31" ht="15.75" customHeight="1" x14ac:dyDescent="0.25">
      <c r="A424" s="30"/>
      <c r="B424" s="30"/>
      <c r="C424" s="30"/>
      <c r="D424" s="30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  <c r="AA424" s="30"/>
      <c r="AB424" s="30"/>
      <c r="AC424" s="30"/>
      <c r="AD424" s="30"/>
      <c r="AE424" s="30"/>
    </row>
    <row r="425" spans="1:31" ht="15.75" customHeight="1" x14ac:dyDescent="0.25">
      <c r="A425" s="30"/>
      <c r="B425" s="30"/>
      <c r="C425" s="30"/>
      <c r="D425" s="30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  <c r="AA425" s="30"/>
      <c r="AB425" s="30"/>
      <c r="AC425" s="30"/>
      <c r="AD425" s="30"/>
      <c r="AE425" s="30"/>
    </row>
    <row r="426" spans="1:31" ht="15.75" customHeight="1" x14ac:dyDescent="0.25">
      <c r="A426" s="30"/>
      <c r="B426" s="30"/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  <c r="AC426" s="30"/>
      <c r="AD426" s="30"/>
      <c r="AE426" s="30"/>
    </row>
    <row r="427" spans="1:31" ht="15.75" customHeight="1" x14ac:dyDescent="0.25">
      <c r="A427" s="30"/>
      <c r="B427" s="30"/>
      <c r="C427" s="30"/>
      <c r="D427" s="30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  <c r="AA427" s="30"/>
      <c r="AB427" s="30"/>
      <c r="AC427" s="30"/>
      <c r="AD427" s="30"/>
      <c r="AE427" s="30"/>
    </row>
    <row r="428" spans="1:31" ht="15.75" customHeight="1" x14ac:dyDescent="0.25">
      <c r="A428" s="30"/>
      <c r="B428" s="30"/>
      <c r="C428" s="30"/>
      <c r="D428" s="30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  <c r="AA428" s="30"/>
      <c r="AB428" s="30"/>
      <c r="AC428" s="30"/>
      <c r="AD428" s="30"/>
      <c r="AE428" s="30"/>
    </row>
    <row r="429" spans="1:31" ht="15.75" customHeight="1" x14ac:dyDescent="0.25">
      <c r="A429" s="30"/>
      <c r="B429" s="30"/>
      <c r="C429" s="30"/>
      <c r="D429" s="30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  <c r="AA429" s="30"/>
      <c r="AB429" s="30"/>
      <c r="AC429" s="30"/>
      <c r="AD429" s="30"/>
      <c r="AE429" s="30"/>
    </row>
    <row r="430" spans="1:31" ht="15.75" customHeight="1" x14ac:dyDescent="0.25">
      <c r="A430" s="30"/>
      <c r="B430" s="30"/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</row>
    <row r="431" spans="1:31" ht="15.75" customHeight="1" x14ac:dyDescent="0.25">
      <c r="A431" s="30"/>
      <c r="B431" s="30"/>
      <c r="C431" s="30"/>
      <c r="D431" s="30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  <c r="AA431" s="30"/>
      <c r="AB431" s="30"/>
      <c r="AC431" s="30"/>
      <c r="AD431" s="30"/>
      <c r="AE431" s="30"/>
    </row>
    <row r="432" spans="1:31" ht="15.75" customHeight="1" x14ac:dyDescent="0.25">
      <c r="A432" s="30"/>
      <c r="B432" s="30"/>
      <c r="C432" s="30"/>
      <c r="D432" s="3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  <c r="AA432" s="30"/>
      <c r="AB432" s="30"/>
      <c r="AC432" s="30"/>
      <c r="AD432" s="30"/>
      <c r="AE432" s="30"/>
    </row>
    <row r="433" spans="1:31" ht="15.75" customHeight="1" x14ac:dyDescent="0.25">
      <c r="A433" s="30"/>
      <c r="B433" s="30"/>
      <c r="C433" s="30"/>
      <c r="D433" s="30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  <c r="AA433" s="30"/>
      <c r="AB433" s="30"/>
      <c r="AC433" s="30"/>
      <c r="AD433" s="30"/>
      <c r="AE433" s="30"/>
    </row>
    <row r="434" spans="1:31" ht="15.75" customHeight="1" x14ac:dyDescent="0.25">
      <c r="A434" s="30"/>
      <c r="B434" s="30"/>
      <c r="C434" s="30"/>
      <c r="D434" s="3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  <c r="AA434" s="30"/>
      <c r="AB434" s="30"/>
      <c r="AC434" s="30"/>
      <c r="AD434" s="30"/>
      <c r="AE434" s="30"/>
    </row>
    <row r="435" spans="1:31" ht="15.75" customHeight="1" x14ac:dyDescent="0.25">
      <c r="A435" s="30"/>
      <c r="B435" s="30"/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</row>
    <row r="436" spans="1:31" ht="15.75" customHeight="1" x14ac:dyDescent="0.25">
      <c r="A436" s="30"/>
      <c r="B436" s="30"/>
      <c r="C436" s="30"/>
      <c r="D436" s="30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  <c r="AA436" s="30"/>
      <c r="AB436" s="30"/>
      <c r="AC436" s="30"/>
      <c r="AD436" s="30"/>
      <c r="AE436" s="30"/>
    </row>
    <row r="437" spans="1:31" ht="15.75" customHeight="1" x14ac:dyDescent="0.25">
      <c r="A437" s="30"/>
      <c r="B437" s="30"/>
      <c r="C437" s="30"/>
      <c r="D437" s="30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  <c r="AA437" s="30"/>
      <c r="AB437" s="30"/>
      <c r="AC437" s="30"/>
      <c r="AD437" s="30"/>
      <c r="AE437" s="30"/>
    </row>
    <row r="438" spans="1:31" ht="15.75" customHeight="1" x14ac:dyDescent="0.25">
      <c r="A438" s="30"/>
      <c r="B438" s="30"/>
      <c r="C438" s="30"/>
      <c r="D438" s="30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  <c r="AA438" s="30"/>
      <c r="AB438" s="30"/>
      <c r="AC438" s="30"/>
      <c r="AD438" s="30"/>
      <c r="AE438" s="30"/>
    </row>
    <row r="439" spans="1:31" ht="15.75" customHeight="1" x14ac:dyDescent="0.25">
      <c r="A439" s="30"/>
      <c r="B439" s="30"/>
      <c r="C439" s="30"/>
      <c r="D439" s="30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  <c r="AA439" s="30"/>
      <c r="AB439" s="30"/>
      <c r="AC439" s="30"/>
      <c r="AD439" s="30"/>
      <c r="AE439" s="30"/>
    </row>
    <row r="440" spans="1:31" ht="15.75" customHeight="1" x14ac:dyDescent="0.25">
      <c r="A440" s="30"/>
      <c r="B440" s="30"/>
      <c r="C440" s="30"/>
      <c r="D440" s="30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  <c r="AA440" s="30"/>
      <c r="AB440" s="30"/>
      <c r="AC440" s="30"/>
      <c r="AD440" s="30"/>
      <c r="AE440" s="30"/>
    </row>
    <row r="441" spans="1:31" ht="15.75" customHeight="1" x14ac:dyDescent="0.25">
      <c r="A441" s="30"/>
      <c r="B441" s="30"/>
      <c r="C441" s="30"/>
      <c r="D441" s="30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  <c r="AA441" s="30"/>
      <c r="AB441" s="30"/>
      <c r="AC441" s="30"/>
      <c r="AD441" s="30"/>
      <c r="AE441" s="30"/>
    </row>
    <row r="442" spans="1:31" ht="15.75" customHeight="1" x14ac:dyDescent="0.25">
      <c r="A442" s="30"/>
      <c r="B442" s="30"/>
      <c r="C442" s="30"/>
      <c r="D442" s="30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  <c r="AA442" s="30"/>
      <c r="AB442" s="30"/>
      <c r="AC442" s="30"/>
      <c r="AD442" s="30"/>
      <c r="AE442" s="30"/>
    </row>
    <row r="443" spans="1:31" ht="15.75" customHeight="1" x14ac:dyDescent="0.25">
      <c r="A443" s="30"/>
      <c r="B443" s="30"/>
      <c r="C443" s="30"/>
      <c r="D443" s="30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  <c r="AA443" s="30"/>
      <c r="AB443" s="30"/>
      <c r="AC443" s="30"/>
      <c r="AD443" s="30"/>
      <c r="AE443" s="30"/>
    </row>
    <row r="444" spans="1:31" ht="15.75" customHeight="1" x14ac:dyDescent="0.25">
      <c r="A444" s="30"/>
      <c r="B444" s="30"/>
      <c r="C444" s="30"/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  <c r="AA444" s="30"/>
      <c r="AB444" s="30"/>
      <c r="AC444" s="30"/>
      <c r="AD444" s="30"/>
      <c r="AE444" s="30"/>
    </row>
    <row r="445" spans="1:31" ht="15.75" customHeight="1" x14ac:dyDescent="0.25">
      <c r="A445" s="30"/>
      <c r="B445" s="30"/>
      <c r="C445" s="30"/>
      <c r="D445" s="30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  <c r="AA445" s="30"/>
      <c r="AB445" s="30"/>
      <c r="AC445" s="30"/>
      <c r="AD445" s="30"/>
      <c r="AE445" s="30"/>
    </row>
    <row r="446" spans="1:31" ht="15.75" customHeight="1" x14ac:dyDescent="0.25">
      <c r="A446" s="30"/>
      <c r="B446" s="30"/>
      <c r="C446" s="30"/>
      <c r="D446" s="30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  <c r="AA446" s="30"/>
      <c r="AB446" s="30"/>
      <c r="AC446" s="30"/>
      <c r="AD446" s="30"/>
      <c r="AE446" s="30"/>
    </row>
    <row r="447" spans="1:31" ht="15.75" customHeight="1" x14ac:dyDescent="0.25">
      <c r="A447" s="30"/>
      <c r="B447" s="30"/>
      <c r="C447" s="30"/>
      <c r="D447" s="30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  <c r="AA447" s="30"/>
      <c r="AB447" s="30"/>
      <c r="AC447" s="30"/>
      <c r="AD447" s="30"/>
      <c r="AE447" s="30"/>
    </row>
    <row r="448" spans="1:31" ht="15.75" customHeight="1" x14ac:dyDescent="0.25">
      <c r="A448" s="30"/>
      <c r="B448" s="30"/>
      <c r="C448" s="30"/>
      <c r="D448" s="30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  <c r="AA448" s="30"/>
      <c r="AB448" s="30"/>
      <c r="AC448" s="30"/>
      <c r="AD448" s="30"/>
      <c r="AE448" s="30"/>
    </row>
    <row r="449" spans="1:31" ht="15.75" customHeight="1" x14ac:dyDescent="0.25">
      <c r="A449" s="30"/>
      <c r="B449" s="30"/>
      <c r="C449" s="30"/>
      <c r="D449" s="30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  <c r="AA449" s="30"/>
      <c r="AB449" s="30"/>
      <c r="AC449" s="30"/>
      <c r="AD449" s="30"/>
      <c r="AE449" s="30"/>
    </row>
    <row r="450" spans="1:31" ht="15.75" customHeight="1" x14ac:dyDescent="0.25">
      <c r="A450" s="30"/>
      <c r="B450" s="30"/>
      <c r="C450" s="30"/>
      <c r="D450" s="30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  <c r="AA450" s="30"/>
      <c r="AB450" s="30"/>
      <c r="AC450" s="30"/>
      <c r="AD450" s="30"/>
      <c r="AE450" s="30"/>
    </row>
    <row r="451" spans="1:31" ht="15.75" customHeight="1" x14ac:dyDescent="0.25">
      <c r="A451" s="30"/>
      <c r="B451" s="30"/>
      <c r="C451" s="30"/>
      <c r="D451" s="30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  <c r="AA451" s="30"/>
      <c r="AB451" s="30"/>
      <c r="AC451" s="30"/>
      <c r="AD451" s="30"/>
      <c r="AE451" s="30"/>
    </row>
    <row r="452" spans="1:31" ht="15.75" customHeight="1" x14ac:dyDescent="0.25">
      <c r="A452" s="30"/>
      <c r="B452" s="30"/>
      <c r="C452" s="30"/>
      <c r="D452" s="30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  <c r="AA452" s="30"/>
      <c r="AB452" s="30"/>
      <c r="AC452" s="30"/>
      <c r="AD452" s="30"/>
      <c r="AE452" s="30"/>
    </row>
    <row r="453" spans="1:31" ht="15.75" customHeight="1" x14ac:dyDescent="0.25">
      <c r="A453" s="30"/>
      <c r="B453" s="30"/>
      <c r="C453" s="30"/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  <c r="AA453" s="30"/>
      <c r="AB453" s="30"/>
      <c r="AC453" s="30"/>
      <c r="AD453" s="30"/>
      <c r="AE453" s="30"/>
    </row>
    <row r="454" spans="1:31" ht="15.75" customHeight="1" x14ac:dyDescent="0.25">
      <c r="A454" s="30"/>
      <c r="B454" s="30"/>
      <c r="C454" s="30"/>
      <c r="D454" s="30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  <c r="AA454" s="30"/>
      <c r="AB454" s="30"/>
      <c r="AC454" s="30"/>
      <c r="AD454" s="30"/>
      <c r="AE454" s="30"/>
    </row>
    <row r="455" spans="1:31" ht="15.75" customHeight="1" x14ac:dyDescent="0.25">
      <c r="A455" s="30"/>
      <c r="B455" s="30"/>
      <c r="C455" s="30"/>
      <c r="D455" s="30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  <c r="AA455" s="30"/>
      <c r="AB455" s="30"/>
      <c r="AC455" s="30"/>
      <c r="AD455" s="30"/>
      <c r="AE455" s="30"/>
    </row>
    <row r="456" spans="1:31" ht="15.75" customHeight="1" x14ac:dyDescent="0.25">
      <c r="A456" s="30"/>
      <c r="B456" s="30"/>
      <c r="C456" s="30"/>
      <c r="D456" s="30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  <c r="AA456" s="30"/>
      <c r="AB456" s="30"/>
      <c r="AC456" s="30"/>
      <c r="AD456" s="30"/>
      <c r="AE456" s="30"/>
    </row>
    <row r="457" spans="1:31" ht="15.75" customHeight="1" x14ac:dyDescent="0.25">
      <c r="A457" s="30"/>
      <c r="B457" s="30"/>
      <c r="C457" s="30"/>
      <c r="D457" s="30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  <c r="AA457" s="30"/>
      <c r="AB457" s="30"/>
      <c r="AC457" s="30"/>
      <c r="AD457" s="30"/>
      <c r="AE457" s="30"/>
    </row>
    <row r="458" spans="1:31" ht="15.75" customHeight="1" x14ac:dyDescent="0.25">
      <c r="A458" s="30"/>
      <c r="B458" s="30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0"/>
      <c r="AB458" s="30"/>
      <c r="AC458" s="30"/>
      <c r="AD458" s="30"/>
      <c r="AE458" s="30"/>
    </row>
    <row r="459" spans="1:31" ht="15.75" customHeight="1" x14ac:dyDescent="0.25">
      <c r="A459" s="30"/>
      <c r="B459" s="30"/>
      <c r="C459" s="30"/>
      <c r="D459" s="30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  <c r="AA459" s="30"/>
      <c r="AB459" s="30"/>
      <c r="AC459" s="30"/>
      <c r="AD459" s="30"/>
      <c r="AE459" s="30"/>
    </row>
    <row r="460" spans="1:31" ht="15.75" customHeight="1" x14ac:dyDescent="0.25">
      <c r="A460" s="30"/>
      <c r="B460" s="30"/>
      <c r="C460" s="30"/>
      <c r="D460" s="30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  <c r="AA460" s="30"/>
      <c r="AB460" s="30"/>
      <c r="AC460" s="30"/>
      <c r="AD460" s="30"/>
      <c r="AE460" s="30"/>
    </row>
    <row r="461" spans="1:31" ht="15.75" customHeight="1" x14ac:dyDescent="0.25">
      <c r="A461" s="30"/>
      <c r="B461" s="30"/>
      <c r="C461" s="30"/>
      <c r="D461" s="30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  <c r="AA461" s="30"/>
      <c r="AB461" s="30"/>
      <c r="AC461" s="30"/>
      <c r="AD461" s="30"/>
      <c r="AE461" s="30"/>
    </row>
    <row r="462" spans="1:31" ht="15.75" customHeight="1" x14ac:dyDescent="0.25">
      <c r="A462" s="30"/>
      <c r="B462" s="30"/>
      <c r="C462" s="30"/>
      <c r="D462" s="30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  <c r="AA462" s="30"/>
      <c r="AB462" s="30"/>
      <c r="AC462" s="30"/>
      <c r="AD462" s="30"/>
      <c r="AE462" s="30"/>
    </row>
    <row r="463" spans="1:31" ht="15.75" customHeight="1" x14ac:dyDescent="0.25">
      <c r="A463" s="30"/>
      <c r="B463" s="30"/>
      <c r="C463" s="30"/>
      <c r="D463" s="30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  <c r="AA463" s="30"/>
      <c r="AB463" s="30"/>
      <c r="AC463" s="30"/>
      <c r="AD463" s="30"/>
      <c r="AE463" s="30"/>
    </row>
    <row r="464" spans="1:31" ht="15.75" customHeight="1" x14ac:dyDescent="0.25">
      <c r="A464" s="30"/>
      <c r="B464" s="30"/>
      <c r="C464" s="30"/>
      <c r="D464" s="30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  <c r="AA464" s="30"/>
      <c r="AB464" s="30"/>
      <c r="AC464" s="30"/>
      <c r="AD464" s="30"/>
      <c r="AE464" s="30"/>
    </row>
    <row r="465" spans="1:31" ht="15.75" customHeight="1" x14ac:dyDescent="0.25">
      <c r="A465" s="30"/>
      <c r="B465" s="30"/>
      <c r="C465" s="30"/>
      <c r="D465" s="30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  <c r="AA465" s="30"/>
      <c r="AB465" s="30"/>
      <c r="AC465" s="30"/>
      <c r="AD465" s="30"/>
      <c r="AE465" s="30"/>
    </row>
    <row r="466" spans="1:31" ht="15.75" customHeight="1" x14ac:dyDescent="0.25">
      <c r="A466" s="30"/>
      <c r="B466" s="30"/>
      <c r="C466" s="30"/>
      <c r="D466" s="30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  <c r="AA466" s="30"/>
      <c r="AB466" s="30"/>
      <c r="AC466" s="30"/>
      <c r="AD466" s="30"/>
      <c r="AE466" s="30"/>
    </row>
    <row r="467" spans="1:31" ht="15.75" customHeight="1" x14ac:dyDescent="0.25">
      <c r="A467" s="30"/>
      <c r="B467" s="30"/>
      <c r="C467" s="30"/>
      <c r="D467" s="30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  <c r="AA467" s="30"/>
      <c r="AB467" s="30"/>
      <c r="AC467" s="30"/>
      <c r="AD467" s="30"/>
      <c r="AE467" s="30"/>
    </row>
    <row r="468" spans="1:31" ht="15.75" customHeight="1" x14ac:dyDescent="0.25">
      <c r="A468" s="30"/>
      <c r="B468" s="30"/>
      <c r="C468" s="30"/>
      <c r="D468" s="30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  <c r="AA468" s="30"/>
      <c r="AB468" s="30"/>
      <c r="AC468" s="30"/>
      <c r="AD468" s="30"/>
      <c r="AE468" s="30"/>
    </row>
    <row r="469" spans="1:31" ht="15.75" customHeight="1" x14ac:dyDescent="0.25">
      <c r="A469" s="30"/>
      <c r="B469" s="30"/>
      <c r="C469" s="30"/>
      <c r="D469" s="30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  <c r="AA469" s="30"/>
      <c r="AB469" s="30"/>
      <c r="AC469" s="30"/>
      <c r="AD469" s="30"/>
      <c r="AE469" s="30"/>
    </row>
    <row r="470" spans="1:31" ht="15.75" customHeight="1" x14ac:dyDescent="0.25">
      <c r="A470" s="30"/>
      <c r="B470" s="30"/>
      <c r="C470" s="30"/>
      <c r="D470" s="3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  <c r="AA470" s="30"/>
      <c r="AB470" s="30"/>
      <c r="AC470" s="30"/>
      <c r="AD470" s="30"/>
      <c r="AE470" s="30"/>
    </row>
    <row r="471" spans="1:31" ht="15.75" customHeight="1" x14ac:dyDescent="0.25">
      <c r="A471" s="30"/>
      <c r="B471" s="30"/>
      <c r="C471" s="30"/>
      <c r="D471" s="30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  <c r="AA471" s="30"/>
      <c r="AB471" s="30"/>
      <c r="AC471" s="30"/>
      <c r="AD471" s="30"/>
      <c r="AE471" s="30"/>
    </row>
    <row r="472" spans="1:31" ht="15.75" customHeight="1" x14ac:dyDescent="0.25">
      <c r="A472" s="30"/>
      <c r="B472" s="30"/>
      <c r="C472" s="30"/>
      <c r="D472" s="30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  <c r="AA472" s="30"/>
      <c r="AB472" s="30"/>
      <c r="AC472" s="30"/>
      <c r="AD472" s="30"/>
      <c r="AE472" s="30"/>
    </row>
    <row r="473" spans="1:31" ht="15.75" customHeight="1" x14ac:dyDescent="0.25">
      <c r="A473" s="30"/>
      <c r="B473" s="30"/>
      <c r="C473" s="30"/>
      <c r="D473" s="30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  <c r="AA473" s="30"/>
      <c r="AB473" s="30"/>
      <c r="AC473" s="30"/>
      <c r="AD473" s="30"/>
      <c r="AE473" s="30"/>
    </row>
    <row r="474" spans="1:31" ht="15.75" customHeight="1" x14ac:dyDescent="0.25">
      <c r="A474" s="30"/>
      <c r="B474" s="30"/>
      <c r="C474" s="30"/>
      <c r="D474" s="30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  <c r="AA474" s="30"/>
      <c r="AB474" s="30"/>
      <c r="AC474" s="30"/>
      <c r="AD474" s="30"/>
      <c r="AE474" s="30"/>
    </row>
    <row r="475" spans="1:31" ht="15.75" customHeight="1" x14ac:dyDescent="0.25">
      <c r="A475" s="30"/>
      <c r="B475" s="30"/>
      <c r="C475" s="30"/>
      <c r="D475" s="30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  <c r="AA475" s="30"/>
      <c r="AB475" s="30"/>
      <c r="AC475" s="30"/>
      <c r="AD475" s="30"/>
      <c r="AE475" s="30"/>
    </row>
    <row r="476" spans="1:31" ht="15.75" customHeight="1" x14ac:dyDescent="0.25">
      <c r="A476" s="30"/>
      <c r="B476" s="30"/>
      <c r="C476" s="30"/>
      <c r="D476" s="30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  <c r="AA476" s="30"/>
      <c r="AB476" s="30"/>
      <c r="AC476" s="30"/>
      <c r="AD476" s="30"/>
      <c r="AE476" s="30"/>
    </row>
    <row r="477" spans="1:31" ht="15.75" customHeight="1" x14ac:dyDescent="0.25">
      <c r="A477" s="30"/>
      <c r="B477" s="30"/>
      <c r="C477" s="30"/>
      <c r="D477" s="30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  <c r="AA477" s="30"/>
      <c r="AB477" s="30"/>
      <c r="AC477" s="30"/>
      <c r="AD477" s="30"/>
      <c r="AE477" s="30"/>
    </row>
    <row r="478" spans="1:31" ht="15.75" customHeight="1" x14ac:dyDescent="0.25">
      <c r="A478" s="30"/>
      <c r="B478" s="30"/>
      <c r="C478" s="30"/>
      <c r="D478" s="30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  <c r="AA478" s="30"/>
      <c r="AB478" s="30"/>
      <c r="AC478" s="30"/>
      <c r="AD478" s="30"/>
      <c r="AE478" s="30"/>
    </row>
    <row r="479" spans="1:31" ht="15.75" customHeight="1" x14ac:dyDescent="0.25">
      <c r="A479" s="30"/>
      <c r="B479" s="30"/>
      <c r="C479" s="30"/>
      <c r="D479" s="30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  <c r="AA479" s="30"/>
      <c r="AB479" s="30"/>
      <c r="AC479" s="30"/>
      <c r="AD479" s="30"/>
      <c r="AE479" s="30"/>
    </row>
    <row r="480" spans="1:31" ht="15.75" customHeight="1" x14ac:dyDescent="0.25">
      <c r="A480" s="30"/>
      <c r="B480" s="30"/>
      <c r="C480" s="30"/>
      <c r="D480" s="30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  <c r="AA480" s="30"/>
      <c r="AB480" s="30"/>
      <c r="AC480" s="30"/>
      <c r="AD480" s="30"/>
      <c r="AE480" s="30"/>
    </row>
    <row r="481" spans="1:31" ht="15.75" customHeight="1" x14ac:dyDescent="0.25">
      <c r="A481" s="30"/>
      <c r="B481" s="30"/>
      <c r="C481" s="30"/>
      <c r="D481" s="30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  <c r="AA481" s="30"/>
      <c r="AB481" s="30"/>
      <c r="AC481" s="30"/>
      <c r="AD481" s="30"/>
      <c r="AE481" s="30"/>
    </row>
    <row r="482" spans="1:31" ht="15.75" customHeight="1" x14ac:dyDescent="0.25">
      <c r="A482" s="30"/>
      <c r="B482" s="30"/>
      <c r="C482" s="30"/>
      <c r="D482" s="30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  <c r="AA482" s="30"/>
      <c r="AB482" s="30"/>
      <c r="AC482" s="30"/>
      <c r="AD482" s="30"/>
      <c r="AE482" s="30"/>
    </row>
    <row r="483" spans="1:31" ht="15.75" customHeight="1" x14ac:dyDescent="0.25">
      <c r="A483" s="30"/>
      <c r="B483" s="30"/>
      <c r="C483" s="30"/>
      <c r="D483" s="30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  <c r="AA483" s="30"/>
      <c r="AB483" s="30"/>
      <c r="AC483" s="30"/>
      <c r="AD483" s="30"/>
      <c r="AE483" s="30"/>
    </row>
    <row r="484" spans="1:31" ht="15.75" customHeight="1" x14ac:dyDescent="0.25">
      <c r="A484" s="30"/>
      <c r="B484" s="30"/>
      <c r="C484" s="30"/>
      <c r="D484" s="30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  <c r="AA484" s="30"/>
      <c r="AB484" s="30"/>
      <c r="AC484" s="30"/>
      <c r="AD484" s="30"/>
      <c r="AE484" s="30"/>
    </row>
    <row r="485" spans="1:31" ht="15.75" customHeight="1" x14ac:dyDescent="0.25">
      <c r="A485" s="30"/>
      <c r="B485" s="30"/>
      <c r="C485" s="30"/>
      <c r="D485" s="30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  <c r="AA485" s="30"/>
      <c r="AB485" s="30"/>
      <c r="AC485" s="30"/>
      <c r="AD485" s="30"/>
      <c r="AE485" s="30"/>
    </row>
    <row r="486" spans="1:31" ht="15.75" customHeight="1" x14ac:dyDescent="0.25">
      <c r="A486" s="30"/>
      <c r="B486" s="30"/>
      <c r="C486" s="30"/>
      <c r="D486" s="30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  <c r="AA486" s="30"/>
      <c r="AB486" s="30"/>
      <c r="AC486" s="30"/>
      <c r="AD486" s="30"/>
      <c r="AE486" s="30"/>
    </row>
    <row r="487" spans="1:31" ht="15.75" customHeight="1" x14ac:dyDescent="0.25">
      <c r="A487" s="30"/>
      <c r="B487" s="30"/>
      <c r="C487" s="30"/>
      <c r="D487" s="30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  <c r="AA487" s="30"/>
      <c r="AB487" s="30"/>
      <c r="AC487" s="30"/>
      <c r="AD487" s="30"/>
      <c r="AE487" s="30"/>
    </row>
    <row r="488" spans="1:31" ht="15.75" customHeight="1" x14ac:dyDescent="0.25">
      <c r="A488" s="30"/>
      <c r="B488" s="30"/>
      <c r="C488" s="30"/>
      <c r="D488" s="30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  <c r="AA488" s="30"/>
      <c r="AB488" s="30"/>
      <c r="AC488" s="30"/>
      <c r="AD488" s="30"/>
      <c r="AE488" s="30"/>
    </row>
    <row r="489" spans="1:31" ht="15.75" customHeight="1" x14ac:dyDescent="0.25">
      <c r="A489" s="30"/>
      <c r="B489" s="30"/>
      <c r="C489" s="30"/>
      <c r="D489" s="30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  <c r="AA489" s="30"/>
      <c r="AB489" s="30"/>
      <c r="AC489" s="30"/>
      <c r="AD489" s="30"/>
      <c r="AE489" s="30"/>
    </row>
    <row r="490" spans="1:31" ht="15.75" customHeight="1" x14ac:dyDescent="0.25">
      <c r="A490" s="30"/>
      <c r="B490" s="30"/>
      <c r="C490" s="30"/>
      <c r="D490" s="3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  <c r="AA490" s="30"/>
      <c r="AB490" s="30"/>
      <c r="AC490" s="30"/>
      <c r="AD490" s="30"/>
      <c r="AE490" s="30"/>
    </row>
    <row r="491" spans="1:31" ht="15.75" customHeight="1" x14ac:dyDescent="0.25">
      <c r="A491" s="30"/>
      <c r="B491" s="30"/>
      <c r="C491" s="30"/>
      <c r="D491" s="30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  <c r="AA491" s="30"/>
      <c r="AB491" s="30"/>
      <c r="AC491" s="30"/>
      <c r="AD491" s="30"/>
      <c r="AE491" s="30"/>
    </row>
    <row r="492" spans="1:31" ht="15.75" customHeight="1" x14ac:dyDescent="0.25">
      <c r="A492" s="30"/>
      <c r="B492" s="30"/>
      <c r="C492" s="30"/>
      <c r="D492" s="30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  <c r="AA492" s="30"/>
      <c r="AB492" s="30"/>
      <c r="AC492" s="30"/>
      <c r="AD492" s="30"/>
      <c r="AE492" s="30"/>
    </row>
    <row r="493" spans="1:31" ht="15.75" customHeight="1" x14ac:dyDescent="0.25">
      <c r="A493" s="30"/>
      <c r="B493" s="30"/>
      <c r="C493" s="30"/>
      <c r="D493" s="30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  <c r="AA493" s="30"/>
      <c r="AB493" s="30"/>
      <c r="AC493" s="30"/>
      <c r="AD493" s="30"/>
      <c r="AE493" s="30"/>
    </row>
    <row r="494" spans="1:31" ht="15.75" customHeight="1" x14ac:dyDescent="0.25">
      <c r="A494" s="30"/>
      <c r="B494" s="30"/>
      <c r="C494" s="30"/>
      <c r="D494" s="30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  <c r="AA494" s="30"/>
      <c r="AB494" s="30"/>
      <c r="AC494" s="30"/>
      <c r="AD494" s="30"/>
      <c r="AE494" s="30"/>
    </row>
    <row r="495" spans="1:31" ht="15.75" customHeight="1" x14ac:dyDescent="0.25">
      <c r="A495" s="30"/>
      <c r="B495" s="30"/>
      <c r="C495" s="30"/>
      <c r="D495" s="30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  <c r="AA495" s="30"/>
      <c r="AB495" s="30"/>
      <c r="AC495" s="30"/>
      <c r="AD495" s="30"/>
      <c r="AE495" s="30"/>
    </row>
    <row r="496" spans="1:31" ht="15.75" customHeight="1" x14ac:dyDescent="0.25">
      <c r="A496" s="30"/>
      <c r="B496" s="30"/>
      <c r="C496" s="30"/>
      <c r="D496" s="30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  <c r="AA496" s="30"/>
      <c r="AB496" s="30"/>
      <c r="AC496" s="30"/>
      <c r="AD496" s="30"/>
      <c r="AE496" s="30"/>
    </row>
    <row r="497" spans="1:31" ht="15.75" customHeight="1" x14ac:dyDescent="0.25">
      <c r="A497" s="30"/>
      <c r="B497" s="30"/>
      <c r="C497" s="30"/>
      <c r="D497" s="30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  <c r="AA497" s="30"/>
      <c r="AB497" s="30"/>
      <c r="AC497" s="30"/>
      <c r="AD497" s="30"/>
      <c r="AE497" s="30"/>
    </row>
    <row r="498" spans="1:31" ht="15.75" customHeight="1" x14ac:dyDescent="0.25">
      <c r="A498" s="30"/>
      <c r="B498" s="30"/>
      <c r="C498" s="30"/>
      <c r="D498" s="30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  <c r="AA498" s="30"/>
      <c r="AB498" s="30"/>
      <c r="AC498" s="30"/>
      <c r="AD498" s="30"/>
      <c r="AE498" s="30"/>
    </row>
    <row r="499" spans="1:31" ht="15.75" customHeight="1" x14ac:dyDescent="0.25">
      <c r="A499" s="30"/>
      <c r="B499" s="30"/>
      <c r="C499" s="30"/>
      <c r="D499" s="30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  <c r="AA499" s="30"/>
      <c r="AB499" s="30"/>
      <c r="AC499" s="30"/>
      <c r="AD499" s="30"/>
      <c r="AE499" s="30"/>
    </row>
    <row r="500" spans="1:31" ht="15.75" customHeight="1" x14ac:dyDescent="0.25">
      <c r="A500" s="30"/>
      <c r="B500" s="30"/>
      <c r="C500" s="30"/>
      <c r="D500" s="30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  <c r="AA500" s="30"/>
      <c r="AB500" s="30"/>
      <c r="AC500" s="30"/>
      <c r="AD500" s="30"/>
      <c r="AE500" s="30"/>
    </row>
    <row r="501" spans="1:31" ht="15.75" customHeight="1" x14ac:dyDescent="0.25">
      <c r="A501" s="30"/>
      <c r="B501" s="30"/>
      <c r="C501" s="30"/>
      <c r="D501" s="30"/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  <c r="AA501" s="30"/>
      <c r="AB501" s="30"/>
      <c r="AC501" s="30"/>
      <c r="AD501" s="30"/>
      <c r="AE501" s="30"/>
    </row>
    <row r="502" spans="1:31" ht="15.75" customHeight="1" x14ac:dyDescent="0.25">
      <c r="A502" s="30"/>
      <c r="B502" s="30"/>
      <c r="C502" s="30"/>
      <c r="D502" s="30"/>
      <c r="E502" s="30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  <c r="AA502" s="30"/>
      <c r="AB502" s="30"/>
      <c r="AC502" s="30"/>
      <c r="AD502" s="30"/>
      <c r="AE502" s="30"/>
    </row>
    <row r="503" spans="1:31" ht="15.75" customHeight="1" x14ac:dyDescent="0.25">
      <c r="A503" s="30"/>
      <c r="B503" s="30"/>
      <c r="C503" s="30"/>
      <c r="D503" s="30"/>
      <c r="E503" s="30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  <c r="AA503" s="30"/>
      <c r="AB503" s="30"/>
      <c r="AC503" s="30"/>
      <c r="AD503" s="30"/>
      <c r="AE503" s="30"/>
    </row>
    <row r="504" spans="1:31" ht="15.75" customHeight="1" x14ac:dyDescent="0.25">
      <c r="A504" s="30"/>
      <c r="B504" s="30"/>
      <c r="C504" s="30"/>
      <c r="D504" s="30"/>
      <c r="E504" s="30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  <c r="AA504" s="30"/>
      <c r="AB504" s="30"/>
      <c r="AC504" s="30"/>
      <c r="AD504" s="30"/>
      <c r="AE504" s="30"/>
    </row>
    <row r="505" spans="1:31" ht="15.75" customHeight="1" x14ac:dyDescent="0.25">
      <c r="A505" s="30"/>
      <c r="B505" s="30"/>
      <c r="C505" s="30"/>
      <c r="D505" s="30"/>
      <c r="E505" s="30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  <c r="AA505" s="30"/>
      <c r="AB505" s="30"/>
      <c r="AC505" s="30"/>
      <c r="AD505" s="30"/>
      <c r="AE505" s="30"/>
    </row>
    <row r="506" spans="1:31" ht="15.75" customHeight="1" x14ac:dyDescent="0.25">
      <c r="A506" s="30"/>
      <c r="B506" s="30"/>
      <c r="C506" s="30"/>
      <c r="D506" s="30"/>
      <c r="E506" s="30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  <c r="AA506" s="30"/>
      <c r="AB506" s="30"/>
      <c r="AC506" s="30"/>
      <c r="AD506" s="30"/>
      <c r="AE506" s="30"/>
    </row>
    <row r="507" spans="1:31" ht="15.75" customHeight="1" x14ac:dyDescent="0.25">
      <c r="A507" s="30"/>
      <c r="B507" s="30"/>
      <c r="C507" s="30"/>
      <c r="D507" s="30"/>
      <c r="E507" s="30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  <c r="AA507" s="30"/>
      <c r="AB507" s="30"/>
      <c r="AC507" s="30"/>
      <c r="AD507" s="30"/>
      <c r="AE507" s="30"/>
    </row>
    <row r="508" spans="1:31" ht="15.75" customHeight="1" x14ac:dyDescent="0.25">
      <c r="A508" s="30"/>
      <c r="B508" s="30"/>
      <c r="C508" s="30"/>
      <c r="D508" s="30"/>
      <c r="E508" s="30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  <c r="AA508" s="30"/>
      <c r="AB508" s="30"/>
      <c r="AC508" s="30"/>
      <c r="AD508" s="30"/>
      <c r="AE508" s="30"/>
    </row>
    <row r="509" spans="1:31" ht="15.75" customHeight="1" x14ac:dyDescent="0.25">
      <c r="A509" s="30"/>
      <c r="B509" s="30"/>
      <c r="C509" s="30"/>
      <c r="D509" s="30"/>
      <c r="E509" s="30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  <c r="AA509" s="30"/>
      <c r="AB509" s="30"/>
      <c r="AC509" s="30"/>
      <c r="AD509" s="30"/>
      <c r="AE509" s="30"/>
    </row>
    <row r="510" spans="1:31" ht="15.75" customHeight="1" x14ac:dyDescent="0.25">
      <c r="A510" s="30"/>
      <c r="B510" s="30"/>
      <c r="C510" s="30"/>
      <c r="D510" s="30"/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  <c r="AA510" s="30"/>
      <c r="AB510" s="30"/>
      <c r="AC510" s="30"/>
      <c r="AD510" s="30"/>
      <c r="AE510" s="30"/>
    </row>
    <row r="511" spans="1:31" ht="15.75" customHeight="1" x14ac:dyDescent="0.25">
      <c r="A511" s="30"/>
      <c r="B511" s="30"/>
      <c r="C511" s="30"/>
      <c r="D511" s="30"/>
      <c r="E511" s="30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  <c r="AA511" s="30"/>
      <c r="AB511" s="30"/>
      <c r="AC511" s="30"/>
      <c r="AD511" s="30"/>
      <c r="AE511" s="30"/>
    </row>
    <row r="512" spans="1:31" ht="15.75" customHeight="1" x14ac:dyDescent="0.25">
      <c r="A512" s="30"/>
      <c r="B512" s="30"/>
      <c r="C512" s="30"/>
      <c r="D512" s="30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  <c r="AA512" s="30"/>
      <c r="AB512" s="30"/>
      <c r="AC512" s="30"/>
      <c r="AD512" s="30"/>
      <c r="AE512" s="30"/>
    </row>
    <row r="513" spans="1:31" ht="15.75" customHeight="1" x14ac:dyDescent="0.25">
      <c r="A513" s="30"/>
      <c r="B513" s="30"/>
      <c r="C513" s="30"/>
      <c r="D513" s="30"/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  <c r="AA513" s="30"/>
      <c r="AB513" s="30"/>
      <c r="AC513" s="30"/>
      <c r="AD513" s="30"/>
      <c r="AE513" s="30"/>
    </row>
    <row r="514" spans="1:31" ht="15.75" customHeight="1" x14ac:dyDescent="0.25">
      <c r="A514" s="30"/>
      <c r="B514" s="30"/>
      <c r="C514" s="30"/>
      <c r="D514" s="30"/>
      <c r="E514" s="30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  <c r="AA514" s="30"/>
      <c r="AB514" s="30"/>
      <c r="AC514" s="30"/>
      <c r="AD514" s="30"/>
      <c r="AE514" s="30"/>
    </row>
    <row r="515" spans="1:31" ht="15.75" customHeight="1" x14ac:dyDescent="0.25">
      <c r="A515" s="30"/>
      <c r="B515" s="30"/>
      <c r="C515" s="30"/>
      <c r="D515" s="30"/>
      <c r="E515" s="30"/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  <c r="AA515" s="30"/>
      <c r="AB515" s="30"/>
      <c r="AC515" s="30"/>
      <c r="AD515" s="30"/>
      <c r="AE515" s="30"/>
    </row>
    <row r="516" spans="1:31" ht="15.75" customHeight="1" x14ac:dyDescent="0.25">
      <c r="A516" s="30"/>
      <c r="B516" s="30"/>
      <c r="C516" s="30"/>
      <c r="D516" s="30"/>
      <c r="E516" s="30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  <c r="AA516" s="30"/>
      <c r="AB516" s="30"/>
      <c r="AC516" s="30"/>
      <c r="AD516" s="30"/>
      <c r="AE516" s="30"/>
    </row>
    <row r="517" spans="1:31" ht="15.75" customHeight="1" x14ac:dyDescent="0.25">
      <c r="A517" s="30"/>
      <c r="B517" s="30"/>
      <c r="C517" s="30"/>
      <c r="D517" s="30"/>
      <c r="E517" s="30"/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  <c r="AA517" s="30"/>
      <c r="AB517" s="30"/>
      <c r="AC517" s="30"/>
      <c r="AD517" s="30"/>
      <c r="AE517" s="30"/>
    </row>
    <row r="518" spans="1:31" ht="15.75" customHeight="1" x14ac:dyDescent="0.25">
      <c r="A518" s="30"/>
      <c r="B518" s="30"/>
      <c r="C518" s="30"/>
      <c r="D518" s="30"/>
      <c r="E518" s="30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  <c r="AA518" s="30"/>
      <c r="AB518" s="30"/>
      <c r="AC518" s="30"/>
      <c r="AD518" s="30"/>
      <c r="AE518" s="30"/>
    </row>
    <row r="519" spans="1:31" ht="15.75" customHeight="1" x14ac:dyDescent="0.25">
      <c r="A519" s="30"/>
      <c r="B519" s="30"/>
      <c r="C519" s="30"/>
      <c r="D519" s="30"/>
      <c r="E519" s="30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  <c r="AA519" s="30"/>
      <c r="AB519" s="30"/>
      <c r="AC519" s="30"/>
      <c r="AD519" s="30"/>
      <c r="AE519" s="30"/>
    </row>
    <row r="520" spans="1:31" ht="15.75" customHeight="1" x14ac:dyDescent="0.25">
      <c r="A520" s="30"/>
      <c r="B520" s="30"/>
      <c r="C520" s="30"/>
      <c r="D520" s="30"/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  <c r="AA520" s="30"/>
      <c r="AB520" s="30"/>
      <c r="AC520" s="30"/>
      <c r="AD520" s="30"/>
      <c r="AE520" s="30"/>
    </row>
    <row r="521" spans="1:31" ht="15.75" customHeight="1" x14ac:dyDescent="0.25">
      <c r="A521" s="30"/>
      <c r="B521" s="30"/>
      <c r="C521" s="30"/>
      <c r="D521" s="30"/>
      <c r="E521" s="30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  <c r="AA521" s="30"/>
      <c r="AB521" s="30"/>
      <c r="AC521" s="30"/>
      <c r="AD521" s="30"/>
      <c r="AE521" s="30"/>
    </row>
    <row r="522" spans="1:31" ht="15.75" customHeight="1" x14ac:dyDescent="0.25">
      <c r="A522" s="30"/>
      <c r="B522" s="30"/>
      <c r="C522" s="30"/>
      <c r="D522" s="30"/>
      <c r="E522" s="30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  <c r="AA522" s="30"/>
      <c r="AB522" s="30"/>
      <c r="AC522" s="30"/>
      <c r="AD522" s="30"/>
      <c r="AE522" s="30"/>
    </row>
    <row r="523" spans="1:31" ht="15.75" customHeight="1" x14ac:dyDescent="0.25">
      <c r="A523" s="30"/>
      <c r="B523" s="30"/>
      <c r="C523" s="30"/>
      <c r="D523" s="30"/>
      <c r="E523" s="30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  <c r="AA523" s="30"/>
      <c r="AB523" s="30"/>
      <c r="AC523" s="30"/>
      <c r="AD523" s="30"/>
      <c r="AE523" s="30"/>
    </row>
    <row r="524" spans="1:31" ht="15.75" customHeight="1" x14ac:dyDescent="0.25">
      <c r="A524" s="30"/>
      <c r="B524" s="30"/>
      <c r="C524" s="30"/>
      <c r="D524" s="30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  <c r="AA524" s="30"/>
      <c r="AB524" s="30"/>
      <c r="AC524" s="30"/>
      <c r="AD524" s="30"/>
      <c r="AE524" s="30"/>
    </row>
    <row r="525" spans="1:31" ht="15.75" customHeight="1" x14ac:dyDescent="0.25">
      <c r="A525" s="30"/>
      <c r="B525" s="30"/>
      <c r="C525" s="30"/>
      <c r="D525" s="30"/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  <c r="AA525" s="30"/>
      <c r="AB525" s="30"/>
      <c r="AC525" s="30"/>
      <c r="AD525" s="30"/>
      <c r="AE525" s="30"/>
    </row>
    <row r="526" spans="1:31" ht="15.75" customHeight="1" x14ac:dyDescent="0.25">
      <c r="A526" s="30"/>
      <c r="B526" s="30"/>
      <c r="C526" s="30"/>
      <c r="D526" s="30"/>
      <c r="E526" s="30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  <c r="AA526" s="30"/>
      <c r="AB526" s="30"/>
      <c r="AC526" s="30"/>
      <c r="AD526" s="30"/>
      <c r="AE526" s="30"/>
    </row>
    <row r="527" spans="1:31" ht="15.75" customHeight="1" x14ac:dyDescent="0.25">
      <c r="A527" s="30"/>
      <c r="B527" s="30"/>
      <c r="C527" s="30"/>
      <c r="D527" s="30"/>
      <c r="E527" s="30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  <c r="AA527" s="30"/>
      <c r="AB527" s="30"/>
      <c r="AC527" s="30"/>
      <c r="AD527" s="30"/>
      <c r="AE527" s="30"/>
    </row>
    <row r="528" spans="1:31" ht="15.75" customHeight="1" x14ac:dyDescent="0.25">
      <c r="A528" s="30"/>
      <c r="B528" s="30"/>
      <c r="C528" s="30"/>
      <c r="D528" s="30"/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  <c r="AA528" s="30"/>
      <c r="AB528" s="30"/>
      <c r="AC528" s="30"/>
      <c r="AD528" s="30"/>
      <c r="AE528" s="30"/>
    </row>
    <row r="529" spans="1:31" ht="15.75" customHeight="1" x14ac:dyDescent="0.25">
      <c r="A529" s="30"/>
      <c r="B529" s="30"/>
      <c r="C529" s="30"/>
      <c r="D529" s="30"/>
      <c r="E529" s="30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  <c r="AA529" s="30"/>
      <c r="AB529" s="30"/>
      <c r="AC529" s="30"/>
      <c r="AD529" s="30"/>
      <c r="AE529" s="30"/>
    </row>
    <row r="530" spans="1:31" ht="15.75" customHeight="1" x14ac:dyDescent="0.25">
      <c r="A530" s="30"/>
      <c r="B530" s="30"/>
      <c r="C530" s="30"/>
      <c r="D530" s="30"/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  <c r="AA530" s="30"/>
      <c r="AB530" s="30"/>
      <c r="AC530" s="30"/>
      <c r="AD530" s="30"/>
      <c r="AE530" s="30"/>
    </row>
    <row r="531" spans="1:31" ht="15.75" customHeight="1" x14ac:dyDescent="0.25">
      <c r="A531" s="30"/>
      <c r="B531" s="30"/>
      <c r="C531" s="30"/>
      <c r="D531" s="30"/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  <c r="AA531" s="30"/>
      <c r="AB531" s="30"/>
      <c r="AC531" s="30"/>
      <c r="AD531" s="30"/>
      <c r="AE531" s="30"/>
    </row>
    <row r="532" spans="1:31" ht="15.75" customHeight="1" x14ac:dyDescent="0.25">
      <c r="A532" s="30"/>
      <c r="B532" s="30"/>
      <c r="C532" s="30"/>
      <c r="D532" s="30"/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  <c r="AA532" s="30"/>
      <c r="AB532" s="30"/>
      <c r="AC532" s="30"/>
      <c r="AD532" s="30"/>
      <c r="AE532" s="30"/>
    </row>
    <row r="533" spans="1:31" ht="15.75" customHeight="1" x14ac:dyDescent="0.25">
      <c r="A533" s="30"/>
      <c r="B533" s="30"/>
      <c r="C533" s="30"/>
      <c r="D533" s="30"/>
      <c r="E533" s="30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  <c r="AA533" s="30"/>
      <c r="AB533" s="30"/>
      <c r="AC533" s="30"/>
      <c r="AD533" s="30"/>
      <c r="AE533" s="30"/>
    </row>
    <row r="534" spans="1:31" ht="15.75" customHeight="1" x14ac:dyDescent="0.25">
      <c r="A534" s="30"/>
      <c r="B534" s="30"/>
      <c r="C534" s="30"/>
      <c r="D534" s="30"/>
      <c r="E534" s="30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  <c r="AA534" s="30"/>
      <c r="AB534" s="30"/>
      <c r="AC534" s="30"/>
      <c r="AD534" s="30"/>
      <c r="AE534" s="30"/>
    </row>
    <row r="535" spans="1:31" ht="15.75" customHeight="1" x14ac:dyDescent="0.25">
      <c r="A535" s="30"/>
      <c r="B535" s="30"/>
      <c r="C535" s="30"/>
      <c r="D535" s="30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  <c r="AA535" s="30"/>
      <c r="AB535" s="30"/>
      <c r="AC535" s="30"/>
      <c r="AD535" s="30"/>
      <c r="AE535" s="30"/>
    </row>
    <row r="536" spans="1:31" ht="15.75" customHeight="1" x14ac:dyDescent="0.25">
      <c r="A536" s="30"/>
      <c r="B536" s="30"/>
      <c r="C536" s="30"/>
      <c r="D536" s="30"/>
      <c r="E536" s="30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  <c r="AA536" s="30"/>
      <c r="AB536" s="30"/>
      <c r="AC536" s="30"/>
      <c r="AD536" s="30"/>
      <c r="AE536" s="30"/>
    </row>
    <row r="537" spans="1:31" ht="15.75" customHeight="1" x14ac:dyDescent="0.25">
      <c r="A537" s="30"/>
      <c r="B537" s="30"/>
      <c r="C537" s="30"/>
      <c r="D537" s="30"/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  <c r="AA537" s="30"/>
      <c r="AB537" s="30"/>
      <c r="AC537" s="30"/>
      <c r="AD537" s="30"/>
      <c r="AE537" s="30"/>
    </row>
    <row r="538" spans="1:31" ht="15.75" customHeight="1" x14ac:dyDescent="0.25">
      <c r="A538" s="30"/>
      <c r="B538" s="30"/>
      <c r="C538" s="30"/>
      <c r="D538" s="30"/>
      <c r="E538" s="30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  <c r="AA538" s="30"/>
      <c r="AB538" s="30"/>
      <c r="AC538" s="30"/>
      <c r="AD538" s="30"/>
      <c r="AE538" s="30"/>
    </row>
    <row r="539" spans="1:31" ht="15.75" customHeight="1" x14ac:dyDescent="0.25">
      <c r="A539" s="30"/>
      <c r="B539" s="30"/>
      <c r="C539" s="30"/>
      <c r="D539" s="30"/>
      <c r="E539" s="30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  <c r="AA539" s="30"/>
      <c r="AB539" s="30"/>
      <c r="AC539" s="30"/>
      <c r="AD539" s="30"/>
      <c r="AE539" s="30"/>
    </row>
    <row r="540" spans="1:31" ht="15.75" customHeight="1" x14ac:dyDescent="0.25">
      <c r="A540" s="30"/>
      <c r="B540" s="30"/>
      <c r="C540" s="30"/>
      <c r="D540" s="30"/>
      <c r="E540" s="30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  <c r="AA540" s="30"/>
      <c r="AB540" s="30"/>
      <c r="AC540" s="30"/>
      <c r="AD540" s="30"/>
      <c r="AE540" s="30"/>
    </row>
    <row r="541" spans="1:31" ht="15.75" customHeight="1" x14ac:dyDescent="0.25">
      <c r="A541" s="30"/>
      <c r="B541" s="30"/>
      <c r="C541" s="30"/>
      <c r="D541" s="30"/>
      <c r="E541" s="30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  <c r="AA541" s="30"/>
      <c r="AB541" s="30"/>
      <c r="AC541" s="30"/>
      <c r="AD541" s="30"/>
      <c r="AE541" s="30"/>
    </row>
    <row r="542" spans="1:31" ht="15.75" customHeight="1" x14ac:dyDescent="0.25">
      <c r="A542" s="30"/>
      <c r="B542" s="30"/>
      <c r="C542" s="30"/>
      <c r="D542" s="30"/>
      <c r="E542" s="30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  <c r="AA542" s="30"/>
      <c r="AB542" s="30"/>
      <c r="AC542" s="30"/>
      <c r="AD542" s="30"/>
      <c r="AE542" s="30"/>
    </row>
    <row r="543" spans="1:31" ht="15.75" customHeight="1" x14ac:dyDescent="0.25">
      <c r="A543" s="30"/>
      <c r="B543" s="30"/>
      <c r="C543" s="30"/>
      <c r="D543" s="30"/>
      <c r="E543" s="30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  <c r="AA543" s="30"/>
      <c r="AB543" s="30"/>
      <c r="AC543" s="30"/>
      <c r="AD543" s="30"/>
      <c r="AE543" s="30"/>
    </row>
    <row r="544" spans="1:31" ht="15.75" customHeight="1" x14ac:dyDescent="0.25">
      <c r="A544" s="30"/>
      <c r="B544" s="30"/>
      <c r="C544" s="30"/>
      <c r="D544" s="30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  <c r="AA544" s="30"/>
      <c r="AB544" s="30"/>
      <c r="AC544" s="30"/>
      <c r="AD544" s="30"/>
      <c r="AE544" s="30"/>
    </row>
    <row r="545" spans="1:31" ht="15.75" customHeight="1" x14ac:dyDescent="0.25">
      <c r="A545" s="30"/>
      <c r="B545" s="30"/>
      <c r="C545" s="30"/>
      <c r="D545" s="30"/>
      <c r="E545" s="30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  <c r="AA545" s="30"/>
      <c r="AB545" s="30"/>
      <c r="AC545" s="30"/>
      <c r="AD545" s="30"/>
      <c r="AE545" s="30"/>
    </row>
    <row r="546" spans="1:31" ht="15.75" customHeight="1" x14ac:dyDescent="0.25">
      <c r="A546" s="30"/>
      <c r="B546" s="30"/>
      <c r="C546" s="30"/>
      <c r="D546" s="30"/>
      <c r="E546" s="30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  <c r="AA546" s="30"/>
      <c r="AB546" s="30"/>
      <c r="AC546" s="30"/>
      <c r="AD546" s="30"/>
      <c r="AE546" s="30"/>
    </row>
    <row r="547" spans="1:31" ht="15.75" customHeight="1" x14ac:dyDescent="0.25">
      <c r="A547" s="30"/>
      <c r="B547" s="30"/>
      <c r="C547" s="30"/>
      <c r="D547" s="30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  <c r="AA547" s="30"/>
      <c r="AB547" s="30"/>
      <c r="AC547" s="30"/>
      <c r="AD547" s="30"/>
      <c r="AE547" s="30"/>
    </row>
    <row r="548" spans="1:31" ht="15.75" customHeight="1" x14ac:dyDescent="0.25">
      <c r="A548" s="30"/>
      <c r="B548" s="30"/>
      <c r="C548" s="30"/>
      <c r="D548" s="30"/>
      <c r="E548" s="30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  <c r="AA548" s="30"/>
      <c r="AB548" s="30"/>
      <c r="AC548" s="30"/>
      <c r="AD548" s="30"/>
      <c r="AE548" s="30"/>
    </row>
    <row r="549" spans="1:31" ht="15.75" customHeight="1" x14ac:dyDescent="0.25">
      <c r="A549" s="30"/>
      <c r="B549" s="30"/>
      <c r="C549" s="30"/>
      <c r="D549" s="30"/>
      <c r="E549" s="30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  <c r="AA549" s="30"/>
      <c r="AB549" s="30"/>
      <c r="AC549" s="30"/>
      <c r="AD549" s="30"/>
      <c r="AE549" s="30"/>
    </row>
    <row r="550" spans="1:31" ht="15.75" customHeight="1" x14ac:dyDescent="0.25">
      <c r="A550" s="30"/>
      <c r="B550" s="30"/>
      <c r="C550" s="30"/>
      <c r="D550" s="30"/>
      <c r="E550" s="30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  <c r="AA550" s="30"/>
      <c r="AB550" s="30"/>
      <c r="AC550" s="30"/>
      <c r="AD550" s="30"/>
      <c r="AE550" s="30"/>
    </row>
    <row r="551" spans="1:31" ht="15.75" customHeight="1" x14ac:dyDescent="0.25">
      <c r="A551" s="30"/>
      <c r="B551" s="30"/>
      <c r="C551" s="30"/>
      <c r="D551" s="30"/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  <c r="AA551" s="30"/>
      <c r="AB551" s="30"/>
      <c r="AC551" s="30"/>
      <c r="AD551" s="30"/>
      <c r="AE551" s="30"/>
    </row>
    <row r="552" spans="1:31" ht="15.75" customHeight="1" x14ac:dyDescent="0.25">
      <c r="A552" s="30"/>
      <c r="B552" s="30"/>
      <c r="C552" s="30"/>
      <c r="D552" s="30"/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  <c r="AA552" s="30"/>
      <c r="AB552" s="30"/>
      <c r="AC552" s="30"/>
      <c r="AD552" s="30"/>
      <c r="AE552" s="30"/>
    </row>
    <row r="553" spans="1:31" ht="15.75" customHeight="1" x14ac:dyDescent="0.25">
      <c r="A553" s="30"/>
      <c r="B553" s="30"/>
      <c r="C553" s="30"/>
      <c r="D553" s="30"/>
      <c r="E553" s="30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  <c r="AA553" s="30"/>
      <c r="AB553" s="30"/>
      <c r="AC553" s="30"/>
      <c r="AD553" s="30"/>
      <c r="AE553" s="30"/>
    </row>
    <row r="554" spans="1:31" ht="15.75" customHeight="1" x14ac:dyDescent="0.25">
      <c r="A554" s="30"/>
      <c r="B554" s="30"/>
      <c r="C554" s="30"/>
      <c r="D554" s="30"/>
      <c r="E554" s="30"/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  <c r="AA554" s="30"/>
      <c r="AB554" s="30"/>
      <c r="AC554" s="30"/>
      <c r="AD554" s="30"/>
      <c r="AE554" s="30"/>
    </row>
    <row r="555" spans="1:31" ht="15.75" customHeight="1" x14ac:dyDescent="0.25">
      <c r="A555" s="30"/>
      <c r="B555" s="30"/>
      <c r="C555" s="30"/>
      <c r="D555" s="30"/>
      <c r="E555" s="30"/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  <c r="AA555" s="30"/>
      <c r="AB555" s="30"/>
      <c r="AC555" s="30"/>
      <c r="AD555" s="30"/>
      <c r="AE555" s="30"/>
    </row>
    <row r="556" spans="1:31" ht="15.75" customHeight="1" x14ac:dyDescent="0.25">
      <c r="A556" s="30"/>
      <c r="B556" s="30"/>
      <c r="C556" s="30"/>
      <c r="D556" s="30"/>
      <c r="E556" s="30"/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  <c r="AA556" s="30"/>
      <c r="AB556" s="30"/>
      <c r="AC556" s="30"/>
      <c r="AD556" s="30"/>
      <c r="AE556" s="30"/>
    </row>
    <row r="557" spans="1:31" ht="15.75" customHeight="1" x14ac:dyDescent="0.25">
      <c r="A557" s="30"/>
      <c r="B557" s="30"/>
      <c r="C557" s="30"/>
      <c r="D557" s="30"/>
      <c r="E557" s="30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  <c r="AA557" s="30"/>
      <c r="AB557" s="30"/>
      <c r="AC557" s="30"/>
      <c r="AD557" s="30"/>
      <c r="AE557" s="30"/>
    </row>
    <row r="558" spans="1:31" ht="15.75" customHeight="1" x14ac:dyDescent="0.25">
      <c r="A558" s="30"/>
      <c r="B558" s="30"/>
      <c r="C558" s="30"/>
      <c r="D558" s="30"/>
      <c r="E558" s="30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  <c r="AA558" s="30"/>
      <c r="AB558" s="30"/>
      <c r="AC558" s="30"/>
      <c r="AD558" s="30"/>
      <c r="AE558" s="30"/>
    </row>
    <row r="559" spans="1:31" ht="15.75" customHeight="1" x14ac:dyDescent="0.25">
      <c r="A559" s="30"/>
      <c r="B559" s="30"/>
      <c r="C559" s="30"/>
      <c r="D559" s="30"/>
      <c r="E559" s="30"/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  <c r="AA559" s="30"/>
      <c r="AB559" s="30"/>
      <c r="AC559" s="30"/>
      <c r="AD559" s="30"/>
      <c r="AE559" s="30"/>
    </row>
    <row r="560" spans="1:31" ht="15.75" customHeight="1" x14ac:dyDescent="0.25">
      <c r="A560" s="30"/>
      <c r="B560" s="30"/>
      <c r="C560" s="30"/>
      <c r="D560" s="30"/>
      <c r="E560" s="30"/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  <c r="AA560" s="30"/>
      <c r="AB560" s="30"/>
      <c r="AC560" s="30"/>
      <c r="AD560" s="30"/>
      <c r="AE560" s="30"/>
    </row>
    <row r="561" spans="1:31" ht="15.75" customHeight="1" x14ac:dyDescent="0.25">
      <c r="A561" s="30"/>
      <c r="B561" s="30"/>
      <c r="C561" s="30"/>
      <c r="D561" s="30"/>
      <c r="E561" s="30"/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  <c r="Z561" s="30"/>
      <c r="AA561" s="30"/>
      <c r="AB561" s="30"/>
      <c r="AC561" s="30"/>
      <c r="AD561" s="30"/>
      <c r="AE561" s="30"/>
    </row>
    <row r="562" spans="1:31" ht="15.75" customHeight="1" x14ac:dyDescent="0.25">
      <c r="A562" s="30"/>
      <c r="B562" s="30"/>
      <c r="C562" s="30"/>
      <c r="D562" s="30"/>
      <c r="E562" s="30"/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  <c r="Z562" s="30"/>
      <c r="AA562" s="30"/>
      <c r="AB562" s="30"/>
      <c r="AC562" s="30"/>
      <c r="AD562" s="30"/>
      <c r="AE562" s="30"/>
    </row>
    <row r="563" spans="1:31" ht="15.75" customHeight="1" x14ac:dyDescent="0.25">
      <c r="A563" s="30"/>
      <c r="B563" s="30"/>
      <c r="C563" s="30"/>
      <c r="D563" s="30"/>
      <c r="E563" s="30"/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  <c r="Z563" s="30"/>
      <c r="AA563" s="30"/>
      <c r="AB563" s="30"/>
      <c r="AC563" s="30"/>
      <c r="AD563" s="30"/>
      <c r="AE563" s="30"/>
    </row>
    <row r="564" spans="1:31" ht="15.75" customHeight="1" x14ac:dyDescent="0.25">
      <c r="A564" s="30"/>
      <c r="B564" s="30"/>
      <c r="C564" s="30"/>
      <c r="D564" s="30"/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  <c r="AA564" s="30"/>
      <c r="AB564" s="30"/>
      <c r="AC564" s="30"/>
      <c r="AD564" s="30"/>
      <c r="AE564" s="30"/>
    </row>
    <row r="565" spans="1:31" ht="15.75" customHeight="1" x14ac:dyDescent="0.25">
      <c r="A565" s="30"/>
      <c r="B565" s="30"/>
      <c r="C565" s="30"/>
      <c r="D565" s="30"/>
      <c r="E565" s="30"/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  <c r="AA565" s="30"/>
      <c r="AB565" s="30"/>
      <c r="AC565" s="30"/>
      <c r="AD565" s="30"/>
      <c r="AE565" s="30"/>
    </row>
    <row r="566" spans="1:31" ht="15.75" customHeight="1" x14ac:dyDescent="0.25">
      <c r="A566" s="30"/>
      <c r="B566" s="30"/>
      <c r="C566" s="30"/>
      <c r="D566" s="30"/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  <c r="AA566" s="30"/>
      <c r="AB566" s="30"/>
      <c r="AC566" s="30"/>
      <c r="AD566" s="30"/>
      <c r="AE566" s="30"/>
    </row>
    <row r="567" spans="1:31" ht="15.75" customHeight="1" x14ac:dyDescent="0.25">
      <c r="A567" s="30"/>
      <c r="B567" s="30"/>
      <c r="C567" s="30"/>
      <c r="D567" s="30"/>
      <c r="E567" s="30"/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  <c r="AA567" s="30"/>
      <c r="AB567" s="30"/>
      <c r="AC567" s="30"/>
      <c r="AD567" s="30"/>
      <c r="AE567" s="30"/>
    </row>
    <row r="568" spans="1:31" ht="15.75" customHeight="1" x14ac:dyDescent="0.25">
      <c r="A568" s="30"/>
      <c r="B568" s="30"/>
      <c r="C568" s="30"/>
      <c r="D568" s="30"/>
      <c r="E568" s="30"/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  <c r="AA568" s="30"/>
      <c r="AB568" s="30"/>
      <c r="AC568" s="30"/>
      <c r="AD568" s="30"/>
      <c r="AE568" s="30"/>
    </row>
    <row r="569" spans="1:31" ht="15.75" customHeight="1" x14ac:dyDescent="0.25">
      <c r="A569" s="30"/>
      <c r="B569" s="30"/>
      <c r="C569" s="30"/>
      <c r="D569" s="30"/>
      <c r="E569" s="30"/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  <c r="AA569" s="30"/>
      <c r="AB569" s="30"/>
      <c r="AC569" s="30"/>
      <c r="AD569" s="30"/>
      <c r="AE569" s="30"/>
    </row>
    <row r="570" spans="1:31" ht="15.75" customHeight="1" x14ac:dyDescent="0.25">
      <c r="A570" s="30"/>
      <c r="B570" s="30"/>
      <c r="C570" s="30"/>
      <c r="D570" s="30"/>
      <c r="E570" s="30"/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  <c r="Z570" s="30"/>
      <c r="AA570" s="30"/>
      <c r="AB570" s="30"/>
      <c r="AC570" s="30"/>
      <c r="AD570" s="30"/>
      <c r="AE570" s="30"/>
    </row>
    <row r="571" spans="1:31" ht="15.75" customHeight="1" x14ac:dyDescent="0.25">
      <c r="A571" s="30"/>
      <c r="B571" s="30"/>
      <c r="C571" s="30"/>
      <c r="D571" s="30"/>
      <c r="E571" s="30"/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  <c r="Z571" s="30"/>
      <c r="AA571" s="30"/>
      <c r="AB571" s="30"/>
      <c r="AC571" s="30"/>
      <c r="AD571" s="30"/>
      <c r="AE571" s="30"/>
    </row>
    <row r="572" spans="1:31" ht="15.75" customHeight="1" x14ac:dyDescent="0.25">
      <c r="A572" s="30"/>
      <c r="B572" s="30"/>
      <c r="C572" s="30"/>
      <c r="D572" s="30"/>
      <c r="E572" s="30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  <c r="AA572" s="30"/>
      <c r="AB572" s="30"/>
      <c r="AC572" s="30"/>
      <c r="AD572" s="30"/>
      <c r="AE572" s="30"/>
    </row>
    <row r="573" spans="1:31" ht="15.75" customHeight="1" x14ac:dyDescent="0.25">
      <c r="A573" s="30"/>
      <c r="B573" s="30"/>
      <c r="C573" s="30"/>
      <c r="D573" s="30"/>
      <c r="E573" s="30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  <c r="AA573" s="30"/>
      <c r="AB573" s="30"/>
      <c r="AC573" s="30"/>
      <c r="AD573" s="30"/>
      <c r="AE573" s="30"/>
    </row>
    <row r="574" spans="1:31" ht="15.75" customHeight="1" x14ac:dyDescent="0.25">
      <c r="A574" s="30"/>
      <c r="B574" s="30"/>
      <c r="C574" s="30"/>
      <c r="D574" s="30"/>
      <c r="E574" s="30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  <c r="AA574" s="30"/>
      <c r="AB574" s="30"/>
      <c r="AC574" s="30"/>
      <c r="AD574" s="30"/>
      <c r="AE574" s="30"/>
    </row>
    <row r="575" spans="1:31" ht="15.75" customHeight="1" x14ac:dyDescent="0.25">
      <c r="A575" s="30"/>
      <c r="B575" s="30"/>
      <c r="C575" s="30"/>
      <c r="D575" s="30"/>
      <c r="E575" s="30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  <c r="AA575" s="30"/>
      <c r="AB575" s="30"/>
      <c r="AC575" s="30"/>
      <c r="AD575" s="30"/>
      <c r="AE575" s="30"/>
    </row>
    <row r="576" spans="1:31" ht="15.75" customHeight="1" x14ac:dyDescent="0.25">
      <c r="A576" s="30"/>
      <c r="B576" s="30"/>
      <c r="C576" s="30"/>
      <c r="D576" s="30"/>
      <c r="E576" s="30"/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  <c r="AA576" s="30"/>
      <c r="AB576" s="30"/>
      <c r="AC576" s="30"/>
      <c r="AD576" s="30"/>
      <c r="AE576" s="30"/>
    </row>
    <row r="577" spans="1:31" ht="15.75" customHeight="1" x14ac:dyDescent="0.25">
      <c r="A577" s="30"/>
      <c r="B577" s="30"/>
      <c r="C577" s="30"/>
      <c r="D577" s="30"/>
      <c r="E577" s="30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  <c r="AA577" s="30"/>
      <c r="AB577" s="30"/>
      <c r="AC577" s="30"/>
      <c r="AD577" s="30"/>
      <c r="AE577" s="30"/>
    </row>
    <row r="578" spans="1:31" ht="15.75" customHeight="1" x14ac:dyDescent="0.25">
      <c r="A578" s="30"/>
      <c r="B578" s="30"/>
      <c r="C578" s="30"/>
      <c r="D578" s="30"/>
      <c r="E578" s="30"/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  <c r="AA578" s="30"/>
      <c r="AB578" s="30"/>
      <c r="AC578" s="30"/>
      <c r="AD578" s="30"/>
      <c r="AE578" s="30"/>
    </row>
    <row r="579" spans="1:31" ht="15.75" customHeight="1" x14ac:dyDescent="0.25">
      <c r="A579" s="30"/>
      <c r="B579" s="30"/>
      <c r="C579" s="30"/>
      <c r="D579" s="30"/>
      <c r="E579" s="30"/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  <c r="AA579" s="30"/>
      <c r="AB579" s="30"/>
      <c r="AC579" s="30"/>
      <c r="AD579" s="30"/>
      <c r="AE579" s="30"/>
    </row>
    <row r="580" spans="1:31" ht="15.75" customHeight="1" x14ac:dyDescent="0.25">
      <c r="A580" s="30"/>
      <c r="B580" s="30"/>
      <c r="C580" s="30"/>
      <c r="D580" s="30"/>
      <c r="E580" s="30"/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  <c r="Z580" s="30"/>
      <c r="AA580" s="30"/>
      <c r="AB580" s="30"/>
      <c r="AC580" s="30"/>
      <c r="AD580" s="30"/>
      <c r="AE580" s="30"/>
    </row>
    <row r="581" spans="1:31" ht="15.75" customHeight="1" x14ac:dyDescent="0.25">
      <c r="A581" s="30"/>
      <c r="B581" s="30"/>
      <c r="C581" s="30"/>
      <c r="D581" s="30"/>
      <c r="E581" s="30"/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  <c r="Z581" s="30"/>
      <c r="AA581" s="30"/>
      <c r="AB581" s="30"/>
      <c r="AC581" s="30"/>
      <c r="AD581" s="30"/>
      <c r="AE581" s="30"/>
    </row>
    <row r="582" spans="1:31" ht="15.75" customHeight="1" x14ac:dyDescent="0.25">
      <c r="A582" s="30"/>
      <c r="B582" s="30"/>
      <c r="C582" s="30"/>
      <c r="D582" s="30"/>
      <c r="E582" s="30"/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  <c r="Z582" s="30"/>
      <c r="AA582" s="30"/>
      <c r="AB582" s="30"/>
      <c r="AC582" s="30"/>
      <c r="AD582" s="30"/>
      <c r="AE582" s="30"/>
    </row>
    <row r="583" spans="1:31" ht="15.75" customHeight="1" x14ac:dyDescent="0.25">
      <c r="A583" s="30"/>
      <c r="B583" s="30"/>
      <c r="C583" s="30"/>
      <c r="D583" s="30"/>
      <c r="E583" s="30"/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  <c r="Z583" s="30"/>
      <c r="AA583" s="30"/>
      <c r="AB583" s="30"/>
      <c r="AC583" s="30"/>
      <c r="AD583" s="30"/>
      <c r="AE583" s="30"/>
    </row>
    <row r="584" spans="1:31" ht="15.75" customHeight="1" x14ac:dyDescent="0.25">
      <c r="A584" s="30"/>
      <c r="B584" s="30"/>
      <c r="C584" s="30"/>
      <c r="D584" s="30"/>
      <c r="E584" s="30"/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  <c r="AA584" s="30"/>
      <c r="AB584" s="30"/>
      <c r="AC584" s="30"/>
      <c r="AD584" s="30"/>
      <c r="AE584" s="30"/>
    </row>
    <row r="585" spans="1:31" ht="15.75" customHeight="1" x14ac:dyDescent="0.25">
      <c r="A585" s="30"/>
      <c r="B585" s="30"/>
      <c r="C585" s="30"/>
      <c r="D585" s="30"/>
      <c r="E585" s="30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  <c r="AA585" s="30"/>
      <c r="AB585" s="30"/>
      <c r="AC585" s="30"/>
      <c r="AD585" s="30"/>
      <c r="AE585" s="30"/>
    </row>
    <row r="586" spans="1:31" ht="15.75" customHeight="1" x14ac:dyDescent="0.25">
      <c r="A586" s="30"/>
      <c r="B586" s="30"/>
      <c r="C586" s="30"/>
      <c r="D586" s="30"/>
      <c r="E586" s="30"/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  <c r="AA586" s="30"/>
      <c r="AB586" s="30"/>
      <c r="AC586" s="30"/>
      <c r="AD586" s="30"/>
      <c r="AE586" s="30"/>
    </row>
    <row r="587" spans="1:31" ht="15.75" customHeight="1" x14ac:dyDescent="0.25">
      <c r="A587" s="30"/>
      <c r="B587" s="30"/>
      <c r="C587" s="30"/>
      <c r="D587" s="30"/>
      <c r="E587" s="30"/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  <c r="AA587" s="30"/>
      <c r="AB587" s="30"/>
      <c r="AC587" s="30"/>
      <c r="AD587" s="30"/>
      <c r="AE587" s="30"/>
    </row>
    <row r="588" spans="1:31" ht="15.75" customHeight="1" x14ac:dyDescent="0.25">
      <c r="A588" s="30"/>
      <c r="B588" s="30"/>
      <c r="C588" s="30"/>
      <c r="D588" s="30"/>
      <c r="E588" s="30"/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  <c r="AA588" s="30"/>
      <c r="AB588" s="30"/>
      <c r="AC588" s="30"/>
      <c r="AD588" s="30"/>
      <c r="AE588" s="30"/>
    </row>
    <row r="589" spans="1:31" ht="15.75" customHeight="1" x14ac:dyDescent="0.25">
      <c r="A589" s="30"/>
      <c r="B589" s="30"/>
      <c r="C589" s="30"/>
      <c r="D589" s="30"/>
      <c r="E589" s="30"/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  <c r="AA589" s="30"/>
      <c r="AB589" s="30"/>
      <c r="AC589" s="30"/>
      <c r="AD589" s="30"/>
      <c r="AE589" s="30"/>
    </row>
    <row r="590" spans="1:31" ht="15.75" customHeight="1" x14ac:dyDescent="0.25">
      <c r="A590" s="30"/>
      <c r="B590" s="30"/>
      <c r="C590" s="30"/>
      <c r="D590" s="30"/>
      <c r="E590" s="30"/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  <c r="Z590" s="30"/>
      <c r="AA590" s="30"/>
      <c r="AB590" s="30"/>
      <c r="AC590" s="30"/>
      <c r="AD590" s="30"/>
      <c r="AE590" s="30"/>
    </row>
    <row r="591" spans="1:31" ht="15.75" customHeight="1" x14ac:dyDescent="0.25">
      <c r="A591" s="30"/>
      <c r="B591" s="30"/>
      <c r="C591" s="30"/>
      <c r="D591" s="30"/>
      <c r="E591" s="30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  <c r="AA591" s="30"/>
      <c r="AB591" s="30"/>
      <c r="AC591" s="30"/>
      <c r="AD591" s="30"/>
      <c r="AE591" s="30"/>
    </row>
    <row r="592" spans="1:31" ht="15.75" customHeight="1" x14ac:dyDescent="0.25">
      <c r="A592" s="30"/>
      <c r="B592" s="30"/>
      <c r="C592" s="30"/>
      <c r="D592" s="30"/>
      <c r="E592" s="30"/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  <c r="Z592" s="30"/>
      <c r="AA592" s="30"/>
      <c r="AB592" s="30"/>
      <c r="AC592" s="30"/>
      <c r="AD592" s="30"/>
      <c r="AE592" s="30"/>
    </row>
    <row r="593" spans="1:31" ht="15.75" customHeight="1" x14ac:dyDescent="0.25">
      <c r="A593" s="30"/>
      <c r="B593" s="30"/>
      <c r="C593" s="30"/>
      <c r="D593" s="30"/>
      <c r="E593" s="30"/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  <c r="Z593" s="30"/>
      <c r="AA593" s="30"/>
      <c r="AB593" s="30"/>
      <c r="AC593" s="30"/>
      <c r="AD593" s="30"/>
      <c r="AE593" s="30"/>
    </row>
    <row r="594" spans="1:31" ht="15.75" customHeight="1" x14ac:dyDescent="0.25">
      <c r="A594" s="30"/>
      <c r="B594" s="30"/>
      <c r="C594" s="30"/>
      <c r="D594" s="30"/>
      <c r="E594" s="30"/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  <c r="AA594" s="30"/>
      <c r="AB594" s="30"/>
      <c r="AC594" s="30"/>
      <c r="AD594" s="30"/>
      <c r="AE594" s="30"/>
    </row>
    <row r="595" spans="1:31" ht="15.75" customHeight="1" x14ac:dyDescent="0.25">
      <c r="A595" s="30"/>
      <c r="B595" s="30"/>
      <c r="C595" s="30"/>
      <c r="D595" s="30"/>
      <c r="E595" s="30"/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  <c r="AA595" s="30"/>
      <c r="AB595" s="30"/>
      <c r="AC595" s="30"/>
      <c r="AD595" s="30"/>
      <c r="AE595" s="30"/>
    </row>
    <row r="596" spans="1:31" ht="15.75" customHeight="1" x14ac:dyDescent="0.25">
      <c r="A596" s="30"/>
      <c r="B596" s="30"/>
      <c r="C596" s="30"/>
      <c r="D596" s="30"/>
      <c r="E596" s="30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  <c r="AA596" s="30"/>
      <c r="AB596" s="30"/>
      <c r="AC596" s="30"/>
      <c r="AD596" s="30"/>
      <c r="AE596" s="30"/>
    </row>
    <row r="597" spans="1:31" ht="15.75" customHeight="1" x14ac:dyDescent="0.25">
      <c r="A597" s="30"/>
      <c r="B597" s="30"/>
      <c r="C597" s="30"/>
      <c r="D597" s="30"/>
      <c r="E597" s="30"/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  <c r="AA597" s="30"/>
      <c r="AB597" s="30"/>
      <c r="AC597" s="30"/>
      <c r="AD597" s="30"/>
      <c r="AE597" s="30"/>
    </row>
    <row r="598" spans="1:31" ht="15.75" customHeight="1" x14ac:dyDescent="0.25">
      <c r="A598" s="30"/>
      <c r="B598" s="30"/>
      <c r="C598" s="30"/>
      <c r="D598" s="30"/>
      <c r="E598" s="30"/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  <c r="AA598" s="30"/>
      <c r="AB598" s="30"/>
      <c r="AC598" s="30"/>
      <c r="AD598" s="30"/>
      <c r="AE598" s="30"/>
    </row>
    <row r="599" spans="1:31" ht="15.75" customHeight="1" x14ac:dyDescent="0.25">
      <c r="A599" s="30"/>
      <c r="B599" s="30"/>
      <c r="C599" s="30"/>
      <c r="D599" s="30"/>
      <c r="E599" s="30"/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  <c r="AA599" s="30"/>
      <c r="AB599" s="30"/>
      <c r="AC599" s="30"/>
      <c r="AD599" s="30"/>
      <c r="AE599" s="30"/>
    </row>
    <row r="600" spans="1:31" ht="15.75" customHeight="1" x14ac:dyDescent="0.25">
      <c r="A600" s="30"/>
      <c r="B600" s="30"/>
      <c r="C600" s="30"/>
      <c r="D600" s="30"/>
      <c r="E600" s="30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0"/>
      <c r="AA600" s="30"/>
      <c r="AB600" s="30"/>
      <c r="AC600" s="30"/>
      <c r="AD600" s="30"/>
      <c r="AE600" s="30"/>
    </row>
    <row r="601" spans="1:31" ht="15.75" customHeight="1" x14ac:dyDescent="0.25">
      <c r="A601" s="30"/>
      <c r="B601" s="30"/>
      <c r="C601" s="30"/>
      <c r="D601" s="30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0"/>
      <c r="AA601" s="30"/>
      <c r="AB601" s="30"/>
      <c r="AC601" s="30"/>
      <c r="AD601" s="30"/>
      <c r="AE601" s="30"/>
    </row>
    <row r="602" spans="1:31" ht="15.75" customHeight="1" x14ac:dyDescent="0.25">
      <c r="A602" s="30"/>
      <c r="B602" s="30"/>
      <c r="C602" s="30"/>
      <c r="D602" s="30"/>
      <c r="E602" s="30"/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  <c r="Z602" s="30"/>
      <c r="AA602" s="30"/>
      <c r="AB602" s="30"/>
      <c r="AC602" s="30"/>
      <c r="AD602" s="30"/>
      <c r="AE602" s="30"/>
    </row>
    <row r="603" spans="1:31" ht="15.75" customHeight="1" x14ac:dyDescent="0.25">
      <c r="A603" s="30"/>
      <c r="B603" s="30"/>
      <c r="C603" s="30"/>
      <c r="D603" s="30"/>
      <c r="E603" s="30"/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  <c r="Z603" s="30"/>
      <c r="AA603" s="30"/>
      <c r="AB603" s="30"/>
      <c r="AC603" s="30"/>
      <c r="AD603" s="30"/>
      <c r="AE603" s="30"/>
    </row>
    <row r="604" spans="1:31" ht="15.75" customHeight="1" x14ac:dyDescent="0.25">
      <c r="A604" s="30"/>
      <c r="B604" s="30"/>
      <c r="C604" s="30"/>
      <c r="D604" s="30"/>
      <c r="E604" s="30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  <c r="AA604" s="30"/>
      <c r="AB604" s="30"/>
      <c r="AC604" s="30"/>
      <c r="AD604" s="30"/>
      <c r="AE604" s="30"/>
    </row>
    <row r="605" spans="1:31" ht="15.75" customHeight="1" x14ac:dyDescent="0.25">
      <c r="A605" s="30"/>
      <c r="B605" s="30"/>
      <c r="C605" s="30"/>
      <c r="D605" s="30"/>
      <c r="E605" s="30"/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  <c r="AA605" s="30"/>
      <c r="AB605" s="30"/>
      <c r="AC605" s="30"/>
      <c r="AD605" s="30"/>
      <c r="AE605" s="30"/>
    </row>
    <row r="606" spans="1:31" ht="15.75" customHeight="1" x14ac:dyDescent="0.25">
      <c r="A606" s="30"/>
      <c r="B606" s="30"/>
      <c r="C606" s="30"/>
      <c r="D606" s="30"/>
      <c r="E606" s="30"/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  <c r="AA606" s="30"/>
      <c r="AB606" s="30"/>
      <c r="AC606" s="30"/>
      <c r="AD606" s="30"/>
      <c r="AE606" s="30"/>
    </row>
    <row r="607" spans="1:31" ht="15.75" customHeight="1" x14ac:dyDescent="0.25">
      <c r="A607" s="30"/>
      <c r="B607" s="30"/>
      <c r="C607" s="30"/>
      <c r="D607" s="30"/>
      <c r="E607" s="30"/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  <c r="AA607" s="30"/>
      <c r="AB607" s="30"/>
      <c r="AC607" s="30"/>
      <c r="AD607" s="30"/>
      <c r="AE607" s="30"/>
    </row>
    <row r="608" spans="1:31" ht="15.75" customHeight="1" x14ac:dyDescent="0.25">
      <c r="A608" s="30"/>
      <c r="B608" s="30"/>
      <c r="C608" s="30"/>
      <c r="D608" s="30"/>
      <c r="E608" s="30"/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  <c r="AA608" s="30"/>
      <c r="AB608" s="30"/>
      <c r="AC608" s="30"/>
      <c r="AD608" s="30"/>
      <c r="AE608" s="30"/>
    </row>
    <row r="609" spans="1:31" ht="15.75" customHeight="1" x14ac:dyDescent="0.25">
      <c r="A609" s="30"/>
      <c r="B609" s="30"/>
      <c r="C609" s="30"/>
      <c r="D609" s="30"/>
      <c r="E609" s="30"/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  <c r="AA609" s="30"/>
      <c r="AB609" s="30"/>
      <c r="AC609" s="30"/>
      <c r="AD609" s="30"/>
      <c r="AE609" s="30"/>
    </row>
    <row r="610" spans="1:31" ht="15.75" customHeight="1" x14ac:dyDescent="0.25">
      <c r="A610" s="30"/>
      <c r="B610" s="30"/>
      <c r="C610" s="30"/>
      <c r="D610" s="30"/>
      <c r="E610" s="30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  <c r="AA610" s="30"/>
      <c r="AB610" s="30"/>
      <c r="AC610" s="30"/>
      <c r="AD610" s="30"/>
      <c r="AE610" s="30"/>
    </row>
    <row r="611" spans="1:31" ht="15.75" customHeight="1" x14ac:dyDescent="0.25">
      <c r="A611" s="30"/>
      <c r="B611" s="30"/>
      <c r="C611" s="30"/>
      <c r="D611" s="30"/>
      <c r="E611" s="30"/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  <c r="Z611" s="30"/>
      <c r="AA611" s="30"/>
      <c r="AB611" s="30"/>
      <c r="AC611" s="30"/>
      <c r="AD611" s="30"/>
      <c r="AE611" s="30"/>
    </row>
    <row r="612" spans="1:31" ht="15.75" customHeight="1" x14ac:dyDescent="0.25">
      <c r="A612" s="30"/>
      <c r="B612" s="30"/>
      <c r="C612" s="30"/>
      <c r="D612" s="30"/>
      <c r="E612" s="30"/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  <c r="AA612" s="30"/>
      <c r="AB612" s="30"/>
      <c r="AC612" s="30"/>
      <c r="AD612" s="30"/>
      <c r="AE612" s="30"/>
    </row>
    <row r="613" spans="1:31" ht="15.75" customHeight="1" x14ac:dyDescent="0.25">
      <c r="A613" s="30"/>
      <c r="B613" s="30"/>
      <c r="C613" s="30"/>
      <c r="D613" s="30"/>
      <c r="E613" s="30"/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  <c r="Z613" s="30"/>
      <c r="AA613" s="30"/>
      <c r="AB613" s="30"/>
      <c r="AC613" s="30"/>
      <c r="AD613" s="30"/>
      <c r="AE613" s="30"/>
    </row>
    <row r="614" spans="1:31" ht="15.75" customHeight="1" x14ac:dyDescent="0.25">
      <c r="A614" s="30"/>
      <c r="B614" s="30"/>
      <c r="C614" s="30"/>
      <c r="D614" s="30"/>
      <c r="E614" s="30"/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  <c r="AA614" s="30"/>
      <c r="AB614" s="30"/>
      <c r="AC614" s="30"/>
      <c r="AD614" s="30"/>
      <c r="AE614" s="30"/>
    </row>
    <row r="615" spans="1:31" ht="15.75" customHeight="1" x14ac:dyDescent="0.25">
      <c r="A615" s="30"/>
      <c r="B615" s="30"/>
      <c r="C615" s="30"/>
      <c r="D615" s="30"/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  <c r="AA615" s="30"/>
      <c r="AB615" s="30"/>
      <c r="AC615" s="30"/>
      <c r="AD615" s="30"/>
      <c r="AE615" s="30"/>
    </row>
    <row r="616" spans="1:31" ht="15.75" customHeight="1" x14ac:dyDescent="0.25">
      <c r="A616" s="30"/>
      <c r="B616" s="30"/>
      <c r="C616" s="30"/>
      <c r="D616" s="30"/>
      <c r="E616" s="30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  <c r="AA616" s="30"/>
      <c r="AB616" s="30"/>
      <c r="AC616" s="30"/>
      <c r="AD616" s="30"/>
      <c r="AE616" s="30"/>
    </row>
    <row r="617" spans="1:31" ht="15.75" customHeight="1" x14ac:dyDescent="0.25">
      <c r="A617" s="30"/>
      <c r="B617" s="30"/>
      <c r="C617" s="30"/>
      <c r="D617" s="30"/>
      <c r="E617" s="30"/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  <c r="AA617" s="30"/>
      <c r="AB617" s="30"/>
      <c r="AC617" s="30"/>
      <c r="AD617" s="30"/>
      <c r="AE617" s="30"/>
    </row>
    <row r="618" spans="1:31" ht="15.75" customHeight="1" x14ac:dyDescent="0.25">
      <c r="A618" s="30"/>
      <c r="B618" s="30"/>
      <c r="C618" s="30"/>
      <c r="D618" s="30"/>
      <c r="E618" s="30"/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  <c r="Z618" s="30"/>
      <c r="AA618" s="30"/>
      <c r="AB618" s="30"/>
      <c r="AC618" s="30"/>
      <c r="AD618" s="30"/>
      <c r="AE618" s="30"/>
    </row>
    <row r="619" spans="1:31" ht="15.75" customHeight="1" x14ac:dyDescent="0.25">
      <c r="A619" s="30"/>
      <c r="B619" s="30"/>
      <c r="C619" s="30"/>
      <c r="D619" s="30"/>
      <c r="E619" s="30"/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  <c r="Z619" s="30"/>
      <c r="AA619" s="30"/>
      <c r="AB619" s="30"/>
      <c r="AC619" s="30"/>
      <c r="AD619" s="30"/>
      <c r="AE619" s="30"/>
    </row>
    <row r="620" spans="1:31" ht="15.75" customHeight="1" x14ac:dyDescent="0.25">
      <c r="A620" s="30"/>
      <c r="B620" s="30"/>
      <c r="C620" s="30"/>
      <c r="D620" s="30"/>
      <c r="E620" s="30"/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  <c r="Y620" s="30"/>
      <c r="Z620" s="30"/>
      <c r="AA620" s="30"/>
      <c r="AB620" s="30"/>
      <c r="AC620" s="30"/>
      <c r="AD620" s="30"/>
      <c r="AE620" s="30"/>
    </row>
    <row r="621" spans="1:31" ht="15.75" customHeight="1" x14ac:dyDescent="0.25">
      <c r="A621" s="30"/>
      <c r="B621" s="30"/>
      <c r="C621" s="30"/>
      <c r="D621" s="30"/>
      <c r="E621" s="30"/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  <c r="Y621" s="30"/>
      <c r="Z621" s="30"/>
      <c r="AA621" s="30"/>
      <c r="AB621" s="30"/>
      <c r="AC621" s="30"/>
      <c r="AD621" s="30"/>
      <c r="AE621" s="30"/>
    </row>
    <row r="622" spans="1:31" ht="15.75" customHeight="1" x14ac:dyDescent="0.25">
      <c r="A622" s="30"/>
      <c r="B622" s="30"/>
      <c r="C622" s="30"/>
      <c r="D622" s="30"/>
      <c r="E622" s="30"/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  <c r="AA622" s="30"/>
      <c r="AB622" s="30"/>
      <c r="AC622" s="30"/>
      <c r="AD622" s="30"/>
      <c r="AE622" s="30"/>
    </row>
    <row r="623" spans="1:31" ht="15.75" customHeight="1" x14ac:dyDescent="0.25">
      <c r="A623" s="30"/>
      <c r="B623" s="30"/>
      <c r="C623" s="30"/>
      <c r="D623" s="30"/>
      <c r="E623" s="30"/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  <c r="AA623" s="30"/>
      <c r="AB623" s="30"/>
      <c r="AC623" s="30"/>
      <c r="AD623" s="30"/>
      <c r="AE623" s="30"/>
    </row>
    <row r="624" spans="1:31" ht="15.75" customHeight="1" x14ac:dyDescent="0.25">
      <c r="A624" s="30"/>
      <c r="B624" s="30"/>
      <c r="C624" s="30"/>
      <c r="D624" s="30"/>
      <c r="E624" s="30"/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  <c r="AA624" s="30"/>
      <c r="AB624" s="30"/>
      <c r="AC624" s="30"/>
      <c r="AD624" s="30"/>
      <c r="AE624" s="30"/>
    </row>
    <row r="625" spans="1:31" ht="15.75" customHeight="1" x14ac:dyDescent="0.25">
      <c r="A625" s="30"/>
      <c r="B625" s="30"/>
      <c r="C625" s="30"/>
      <c r="D625" s="30"/>
      <c r="E625" s="30"/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  <c r="AA625" s="30"/>
      <c r="AB625" s="30"/>
      <c r="AC625" s="30"/>
      <c r="AD625" s="30"/>
      <c r="AE625" s="30"/>
    </row>
    <row r="626" spans="1:31" ht="15.75" customHeight="1" x14ac:dyDescent="0.25">
      <c r="A626" s="30"/>
      <c r="B626" s="30"/>
      <c r="C626" s="30"/>
      <c r="D626" s="30"/>
      <c r="E626" s="30"/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  <c r="AA626" s="30"/>
      <c r="AB626" s="30"/>
      <c r="AC626" s="30"/>
      <c r="AD626" s="30"/>
      <c r="AE626" s="30"/>
    </row>
    <row r="627" spans="1:31" ht="15.75" customHeight="1" x14ac:dyDescent="0.25">
      <c r="A627" s="30"/>
      <c r="B627" s="30"/>
      <c r="C627" s="30"/>
      <c r="D627" s="30"/>
      <c r="E627" s="30"/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  <c r="AA627" s="30"/>
      <c r="AB627" s="30"/>
      <c r="AC627" s="30"/>
      <c r="AD627" s="30"/>
      <c r="AE627" s="30"/>
    </row>
    <row r="628" spans="1:31" ht="15.75" customHeight="1" x14ac:dyDescent="0.25">
      <c r="A628" s="30"/>
      <c r="B628" s="30"/>
      <c r="C628" s="30"/>
      <c r="D628" s="30"/>
      <c r="E628" s="30"/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  <c r="Z628" s="30"/>
      <c r="AA628" s="30"/>
      <c r="AB628" s="30"/>
      <c r="AC628" s="30"/>
      <c r="AD628" s="30"/>
      <c r="AE628" s="30"/>
    </row>
    <row r="629" spans="1:31" ht="15.75" customHeight="1" x14ac:dyDescent="0.25">
      <c r="A629" s="30"/>
      <c r="B629" s="30"/>
      <c r="C629" s="30"/>
      <c r="D629" s="30"/>
      <c r="E629" s="30"/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  <c r="Z629" s="30"/>
      <c r="AA629" s="30"/>
      <c r="AB629" s="30"/>
      <c r="AC629" s="30"/>
      <c r="AD629" s="30"/>
      <c r="AE629" s="30"/>
    </row>
    <row r="630" spans="1:31" ht="15.75" customHeight="1" x14ac:dyDescent="0.25">
      <c r="A630" s="30"/>
      <c r="B630" s="30"/>
      <c r="C630" s="30"/>
      <c r="D630" s="30"/>
      <c r="E630" s="30"/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  <c r="Y630" s="30"/>
      <c r="Z630" s="30"/>
      <c r="AA630" s="30"/>
      <c r="AB630" s="30"/>
      <c r="AC630" s="30"/>
      <c r="AD630" s="30"/>
      <c r="AE630" s="30"/>
    </row>
    <row r="631" spans="1:31" ht="15.75" customHeight="1" x14ac:dyDescent="0.25">
      <c r="A631" s="30"/>
      <c r="B631" s="30"/>
      <c r="C631" s="30"/>
      <c r="D631" s="30"/>
      <c r="E631" s="30"/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  <c r="Y631" s="30"/>
      <c r="Z631" s="30"/>
      <c r="AA631" s="30"/>
      <c r="AB631" s="30"/>
      <c r="AC631" s="30"/>
      <c r="AD631" s="30"/>
      <c r="AE631" s="30"/>
    </row>
    <row r="632" spans="1:31" ht="15.75" customHeight="1" x14ac:dyDescent="0.25">
      <c r="A632" s="30"/>
      <c r="B632" s="30"/>
      <c r="C632" s="30"/>
      <c r="D632" s="30"/>
      <c r="E632" s="30"/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  <c r="Y632" s="30"/>
      <c r="Z632" s="30"/>
      <c r="AA632" s="30"/>
      <c r="AB632" s="30"/>
      <c r="AC632" s="30"/>
      <c r="AD632" s="30"/>
      <c r="AE632" s="30"/>
    </row>
    <row r="633" spans="1:31" ht="15.75" customHeight="1" x14ac:dyDescent="0.25">
      <c r="A633" s="30"/>
      <c r="B633" s="30"/>
      <c r="C633" s="30"/>
      <c r="D633" s="30"/>
      <c r="E633" s="30"/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  <c r="Y633" s="30"/>
      <c r="Z633" s="30"/>
      <c r="AA633" s="30"/>
      <c r="AB633" s="30"/>
      <c r="AC633" s="30"/>
      <c r="AD633" s="30"/>
      <c r="AE633" s="30"/>
    </row>
    <row r="634" spans="1:31" ht="15.75" customHeight="1" x14ac:dyDescent="0.25">
      <c r="A634" s="30"/>
      <c r="B634" s="30"/>
      <c r="C634" s="30"/>
      <c r="D634" s="30"/>
      <c r="E634" s="30"/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  <c r="Z634" s="30"/>
      <c r="AA634" s="30"/>
      <c r="AB634" s="30"/>
      <c r="AC634" s="30"/>
      <c r="AD634" s="30"/>
      <c r="AE634" s="30"/>
    </row>
    <row r="635" spans="1:31" ht="15.75" customHeight="1" x14ac:dyDescent="0.25">
      <c r="A635" s="30"/>
      <c r="B635" s="30"/>
      <c r="C635" s="30"/>
      <c r="D635" s="30"/>
      <c r="E635" s="30"/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  <c r="Z635" s="30"/>
      <c r="AA635" s="30"/>
      <c r="AB635" s="30"/>
      <c r="AC635" s="30"/>
      <c r="AD635" s="30"/>
      <c r="AE635" s="30"/>
    </row>
    <row r="636" spans="1:31" ht="15.75" customHeight="1" x14ac:dyDescent="0.25">
      <c r="A636" s="30"/>
      <c r="B636" s="30"/>
      <c r="C636" s="30"/>
      <c r="D636" s="30"/>
      <c r="E636" s="30"/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  <c r="Y636" s="30"/>
      <c r="Z636" s="30"/>
      <c r="AA636" s="30"/>
      <c r="AB636" s="30"/>
      <c r="AC636" s="30"/>
      <c r="AD636" s="30"/>
      <c r="AE636" s="30"/>
    </row>
    <row r="637" spans="1:31" ht="15.75" customHeight="1" x14ac:dyDescent="0.25">
      <c r="A637" s="30"/>
      <c r="B637" s="30"/>
      <c r="C637" s="30"/>
      <c r="D637" s="30"/>
      <c r="E637" s="30"/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  <c r="Y637" s="30"/>
      <c r="Z637" s="30"/>
      <c r="AA637" s="30"/>
      <c r="AB637" s="30"/>
      <c r="AC637" s="30"/>
      <c r="AD637" s="30"/>
      <c r="AE637" s="30"/>
    </row>
    <row r="638" spans="1:31" ht="15.75" customHeight="1" x14ac:dyDescent="0.25">
      <c r="A638" s="30"/>
      <c r="B638" s="30"/>
      <c r="C638" s="30"/>
      <c r="D638" s="30"/>
      <c r="E638" s="30"/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  <c r="Y638" s="30"/>
      <c r="Z638" s="30"/>
      <c r="AA638" s="30"/>
      <c r="AB638" s="30"/>
      <c r="AC638" s="30"/>
      <c r="AD638" s="30"/>
      <c r="AE638" s="30"/>
    </row>
    <row r="639" spans="1:31" ht="15.75" customHeight="1" x14ac:dyDescent="0.25">
      <c r="A639" s="30"/>
      <c r="B639" s="30"/>
      <c r="C639" s="30"/>
      <c r="D639" s="30"/>
      <c r="E639" s="30"/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  <c r="Y639" s="30"/>
      <c r="Z639" s="30"/>
      <c r="AA639" s="30"/>
      <c r="AB639" s="30"/>
      <c r="AC639" s="30"/>
      <c r="AD639" s="30"/>
      <c r="AE639" s="30"/>
    </row>
    <row r="640" spans="1:31" ht="15.75" customHeight="1" x14ac:dyDescent="0.25">
      <c r="A640" s="30"/>
      <c r="B640" s="30"/>
      <c r="C640" s="30"/>
      <c r="D640" s="30"/>
      <c r="E640" s="30"/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  <c r="Y640" s="30"/>
      <c r="Z640" s="30"/>
      <c r="AA640" s="30"/>
      <c r="AB640" s="30"/>
      <c r="AC640" s="30"/>
      <c r="AD640" s="30"/>
      <c r="AE640" s="30"/>
    </row>
    <row r="641" spans="1:31" ht="15.75" customHeight="1" x14ac:dyDescent="0.25">
      <c r="A641" s="30"/>
      <c r="B641" s="30"/>
      <c r="C641" s="30"/>
      <c r="D641" s="30"/>
      <c r="E641" s="30"/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  <c r="Y641" s="30"/>
      <c r="Z641" s="30"/>
      <c r="AA641" s="30"/>
      <c r="AB641" s="30"/>
      <c r="AC641" s="30"/>
      <c r="AD641" s="30"/>
      <c r="AE641" s="30"/>
    </row>
    <row r="642" spans="1:31" ht="15.75" customHeight="1" x14ac:dyDescent="0.25">
      <c r="A642" s="30"/>
      <c r="B642" s="30"/>
      <c r="C642" s="30"/>
      <c r="D642" s="30"/>
      <c r="E642" s="30"/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  <c r="Y642" s="30"/>
      <c r="Z642" s="30"/>
      <c r="AA642" s="30"/>
      <c r="AB642" s="30"/>
      <c r="AC642" s="30"/>
      <c r="AD642" s="30"/>
      <c r="AE642" s="30"/>
    </row>
    <row r="643" spans="1:31" ht="15.75" customHeight="1" x14ac:dyDescent="0.25">
      <c r="A643" s="30"/>
      <c r="B643" s="30"/>
      <c r="C643" s="30"/>
      <c r="D643" s="30"/>
      <c r="E643" s="30"/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  <c r="AA643" s="30"/>
      <c r="AB643" s="30"/>
      <c r="AC643" s="30"/>
      <c r="AD643" s="30"/>
      <c r="AE643" s="30"/>
    </row>
    <row r="644" spans="1:31" ht="15.75" customHeight="1" x14ac:dyDescent="0.25">
      <c r="A644" s="30"/>
      <c r="B644" s="30"/>
      <c r="C644" s="30"/>
      <c r="D644" s="30"/>
      <c r="E644" s="30"/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  <c r="Y644" s="30"/>
      <c r="Z644" s="30"/>
      <c r="AA644" s="30"/>
      <c r="AB644" s="30"/>
      <c r="AC644" s="30"/>
      <c r="AD644" s="30"/>
      <c r="AE644" s="30"/>
    </row>
    <row r="645" spans="1:31" ht="15.75" customHeight="1" x14ac:dyDescent="0.25">
      <c r="A645" s="30"/>
      <c r="B645" s="30"/>
      <c r="C645" s="30"/>
      <c r="D645" s="30"/>
      <c r="E645" s="30"/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  <c r="Y645" s="30"/>
      <c r="Z645" s="30"/>
      <c r="AA645" s="30"/>
      <c r="AB645" s="30"/>
      <c r="AC645" s="30"/>
      <c r="AD645" s="30"/>
      <c r="AE645" s="30"/>
    </row>
    <row r="646" spans="1:31" ht="15.75" customHeight="1" x14ac:dyDescent="0.25">
      <c r="A646" s="30"/>
      <c r="B646" s="30"/>
      <c r="C646" s="30"/>
      <c r="D646" s="30"/>
      <c r="E646" s="30"/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  <c r="Y646" s="30"/>
      <c r="Z646" s="30"/>
      <c r="AA646" s="30"/>
      <c r="AB646" s="30"/>
      <c r="AC646" s="30"/>
      <c r="AD646" s="30"/>
      <c r="AE646" s="30"/>
    </row>
    <row r="647" spans="1:31" ht="15.75" customHeight="1" x14ac:dyDescent="0.25">
      <c r="A647" s="30"/>
      <c r="B647" s="30"/>
      <c r="C647" s="30"/>
      <c r="D647" s="30"/>
      <c r="E647" s="30"/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  <c r="Y647" s="30"/>
      <c r="Z647" s="30"/>
      <c r="AA647" s="30"/>
      <c r="AB647" s="30"/>
      <c r="AC647" s="30"/>
      <c r="AD647" s="30"/>
      <c r="AE647" s="30"/>
    </row>
    <row r="648" spans="1:31" ht="15.75" customHeight="1" x14ac:dyDescent="0.25">
      <c r="A648" s="30"/>
      <c r="B648" s="30"/>
      <c r="C648" s="30"/>
      <c r="D648" s="30"/>
      <c r="E648" s="30"/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  <c r="Y648" s="30"/>
      <c r="Z648" s="30"/>
      <c r="AA648" s="30"/>
      <c r="AB648" s="30"/>
      <c r="AC648" s="30"/>
      <c r="AD648" s="30"/>
      <c r="AE648" s="30"/>
    </row>
    <row r="649" spans="1:31" ht="15.75" customHeight="1" x14ac:dyDescent="0.25">
      <c r="A649" s="30"/>
      <c r="B649" s="30"/>
      <c r="C649" s="30"/>
      <c r="D649" s="30"/>
      <c r="E649" s="30"/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  <c r="Y649" s="30"/>
      <c r="Z649" s="30"/>
      <c r="AA649" s="30"/>
      <c r="AB649" s="30"/>
      <c r="AC649" s="30"/>
      <c r="AD649" s="30"/>
      <c r="AE649" s="30"/>
    </row>
    <row r="650" spans="1:31" ht="15.75" customHeight="1" x14ac:dyDescent="0.25">
      <c r="A650" s="30"/>
      <c r="B650" s="30"/>
      <c r="C650" s="30"/>
      <c r="D650" s="30"/>
      <c r="E650" s="30"/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  <c r="Y650" s="30"/>
      <c r="Z650" s="30"/>
      <c r="AA650" s="30"/>
      <c r="AB650" s="30"/>
      <c r="AC650" s="30"/>
      <c r="AD650" s="30"/>
      <c r="AE650" s="30"/>
    </row>
    <row r="651" spans="1:31" ht="15.75" customHeight="1" x14ac:dyDescent="0.25">
      <c r="A651" s="30"/>
      <c r="B651" s="30"/>
      <c r="C651" s="30"/>
      <c r="D651" s="30"/>
      <c r="E651" s="30"/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  <c r="Y651" s="30"/>
      <c r="Z651" s="30"/>
      <c r="AA651" s="30"/>
      <c r="AB651" s="30"/>
      <c r="AC651" s="30"/>
      <c r="AD651" s="30"/>
      <c r="AE651" s="30"/>
    </row>
    <row r="652" spans="1:31" ht="15.75" customHeight="1" x14ac:dyDescent="0.25">
      <c r="A652" s="30"/>
      <c r="B652" s="30"/>
      <c r="C652" s="30"/>
      <c r="D652" s="30"/>
      <c r="E652" s="30"/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  <c r="Y652" s="30"/>
      <c r="Z652" s="30"/>
      <c r="AA652" s="30"/>
      <c r="AB652" s="30"/>
      <c r="AC652" s="30"/>
      <c r="AD652" s="30"/>
      <c r="AE652" s="30"/>
    </row>
    <row r="653" spans="1:31" ht="15.75" customHeight="1" x14ac:dyDescent="0.25">
      <c r="A653" s="30"/>
      <c r="B653" s="30"/>
      <c r="C653" s="30"/>
      <c r="D653" s="30"/>
      <c r="E653" s="30"/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  <c r="Y653" s="30"/>
      <c r="Z653" s="30"/>
      <c r="AA653" s="30"/>
      <c r="AB653" s="30"/>
      <c r="AC653" s="30"/>
      <c r="AD653" s="30"/>
      <c r="AE653" s="30"/>
    </row>
    <row r="654" spans="1:31" ht="15.75" customHeight="1" x14ac:dyDescent="0.25">
      <c r="A654" s="30"/>
      <c r="B654" s="30"/>
      <c r="C654" s="30"/>
      <c r="D654" s="30"/>
      <c r="E654" s="30"/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  <c r="Y654" s="30"/>
      <c r="Z654" s="30"/>
      <c r="AA654" s="30"/>
      <c r="AB654" s="30"/>
      <c r="AC654" s="30"/>
      <c r="AD654" s="30"/>
      <c r="AE654" s="30"/>
    </row>
    <row r="655" spans="1:31" ht="15.75" customHeight="1" x14ac:dyDescent="0.25">
      <c r="A655" s="30"/>
      <c r="B655" s="30"/>
      <c r="C655" s="30"/>
      <c r="D655" s="30"/>
      <c r="E655" s="30"/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  <c r="Y655" s="30"/>
      <c r="Z655" s="30"/>
      <c r="AA655" s="30"/>
      <c r="AB655" s="30"/>
      <c r="AC655" s="30"/>
      <c r="AD655" s="30"/>
      <c r="AE655" s="30"/>
    </row>
    <row r="656" spans="1:31" ht="15.75" customHeight="1" x14ac:dyDescent="0.25">
      <c r="A656" s="30"/>
      <c r="B656" s="30"/>
      <c r="C656" s="30"/>
      <c r="D656" s="30"/>
      <c r="E656" s="30"/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  <c r="Y656" s="30"/>
      <c r="Z656" s="30"/>
      <c r="AA656" s="30"/>
      <c r="AB656" s="30"/>
      <c r="AC656" s="30"/>
      <c r="AD656" s="30"/>
      <c r="AE656" s="30"/>
    </row>
    <row r="657" spans="1:31" ht="15.75" customHeight="1" x14ac:dyDescent="0.25">
      <c r="A657" s="30"/>
      <c r="B657" s="30"/>
      <c r="C657" s="30"/>
      <c r="D657" s="30"/>
      <c r="E657" s="30"/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  <c r="AA657" s="30"/>
      <c r="AB657" s="30"/>
      <c r="AC657" s="30"/>
      <c r="AD657" s="30"/>
      <c r="AE657" s="30"/>
    </row>
    <row r="658" spans="1:31" ht="15.75" customHeight="1" x14ac:dyDescent="0.25">
      <c r="A658" s="30"/>
      <c r="B658" s="30"/>
      <c r="C658" s="30"/>
      <c r="D658" s="30"/>
      <c r="E658" s="30"/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  <c r="Z658" s="30"/>
      <c r="AA658" s="30"/>
      <c r="AB658" s="30"/>
      <c r="AC658" s="30"/>
      <c r="AD658" s="30"/>
      <c r="AE658" s="30"/>
    </row>
    <row r="659" spans="1:31" ht="15.75" customHeight="1" x14ac:dyDescent="0.25">
      <c r="A659" s="30"/>
      <c r="B659" s="30"/>
      <c r="C659" s="30"/>
      <c r="D659" s="30"/>
      <c r="E659" s="30"/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  <c r="Z659" s="30"/>
      <c r="AA659" s="30"/>
      <c r="AB659" s="30"/>
      <c r="AC659" s="30"/>
      <c r="AD659" s="30"/>
      <c r="AE659" s="30"/>
    </row>
    <row r="660" spans="1:31" ht="15.75" customHeight="1" x14ac:dyDescent="0.25">
      <c r="A660" s="30"/>
      <c r="B660" s="30"/>
      <c r="C660" s="30"/>
      <c r="D660" s="30"/>
      <c r="E660" s="30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  <c r="Z660" s="30"/>
      <c r="AA660" s="30"/>
      <c r="AB660" s="30"/>
      <c r="AC660" s="30"/>
      <c r="AD660" s="30"/>
      <c r="AE660" s="30"/>
    </row>
    <row r="661" spans="1:31" ht="15.75" customHeight="1" x14ac:dyDescent="0.25">
      <c r="A661" s="30"/>
      <c r="B661" s="30"/>
      <c r="C661" s="30"/>
      <c r="D661" s="30"/>
      <c r="E661" s="30"/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  <c r="Y661" s="30"/>
      <c r="Z661" s="30"/>
      <c r="AA661" s="30"/>
      <c r="AB661" s="30"/>
      <c r="AC661" s="30"/>
      <c r="AD661" s="30"/>
      <c r="AE661" s="30"/>
    </row>
    <row r="662" spans="1:31" ht="15.75" customHeight="1" x14ac:dyDescent="0.25">
      <c r="A662" s="30"/>
      <c r="B662" s="30"/>
      <c r="C662" s="30"/>
      <c r="D662" s="30"/>
      <c r="E662" s="30"/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  <c r="Y662" s="30"/>
      <c r="Z662" s="30"/>
      <c r="AA662" s="30"/>
      <c r="AB662" s="30"/>
      <c r="AC662" s="30"/>
      <c r="AD662" s="30"/>
      <c r="AE662" s="30"/>
    </row>
    <row r="663" spans="1:31" ht="15.75" customHeight="1" x14ac:dyDescent="0.25">
      <c r="A663" s="30"/>
      <c r="B663" s="30"/>
      <c r="C663" s="30"/>
      <c r="D663" s="30"/>
      <c r="E663" s="30"/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  <c r="Y663" s="30"/>
      <c r="Z663" s="30"/>
      <c r="AA663" s="30"/>
      <c r="AB663" s="30"/>
      <c r="AC663" s="30"/>
      <c r="AD663" s="30"/>
      <c r="AE663" s="30"/>
    </row>
    <row r="664" spans="1:31" ht="15.75" customHeight="1" x14ac:dyDescent="0.25">
      <c r="A664" s="30"/>
      <c r="B664" s="30"/>
      <c r="C664" s="30"/>
      <c r="D664" s="30"/>
      <c r="E664" s="30"/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  <c r="Y664" s="30"/>
      <c r="Z664" s="30"/>
      <c r="AA664" s="30"/>
      <c r="AB664" s="30"/>
      <c r="AC664" s="30"/>
      <c r="AD664" s="30"/>
      <c r="AE664" s="30"/>
    </row>
    <row r="665" spans="1:31" ht="15.75" customHeight="1" x14ac:dyDescent="0.25">
      <c r="A665" s="30"/>
      <c r="B665" s="30"/>
      <c r="C665" s="30"/>
      <c r="D665" s="30"/>
      <c r="E665" s="30"/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  <c r="Y665" s="30"/>
      <c r="Z665" s="30"/>
      <c r="AA665" s="30"/>
      <c r="AB665" s="30"/>
      <c r="AC665" s="30"/>
      <c r="AD665" s="30"/>
      <c r="AE665" s="30"/>
    </row>
    <row r="666" spans="1:31" ht="15.75" customHeight="1" x14ac:dyDescent="0.25">
      <c r="A666" s="30"/>
      <c r="B666" s="30"/>
      <c r="C666" s="30"/>
      <c r="D666" s="30"/>
      <c r="E666" s="30"/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  <c r="Y666" s="30"/>
      <c r="Z666" s="30"/>
      <c r="AA666" s="30"/>
      <c r="AB666" s="30"/>
      <c r="AC666" s="30"/>
      <c r="AD666" s="30"/>
      <c r="AE666" s="30"/>
    </row>
    <row r="667" spans="1:31" ht="15.75" customHeight="1" x14ac:dyDescent="0.25">
      <c r="A667" s="30"/>
      <c r="B667" s="30"/>
      <c r="C667" s="30"/>
      <c r="D667" s="30"/>
      <c r="E667" s="30"/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  <c r="Y667" s="30"/>
      <c r="Z667" s="30"/>
      <c r="AA667" s="30"/>
      <c r="AB667" s="30"/>
      <c r="AC667" s="30"/>
      <c r="AD667" s="30"/>
      <c r="AE667" s="30"/>
    </row>
    <row r="668" spans="1:31" ht="15.75" customHeight="1" x14ac:dyDescent="0.25">
      <c r="A668" s="30"/>
      <c r="B668" s="30"/>
      <c r="C668" s="30"/>
      <c r="D668" s="30"/>
      <c r="E668" s="30"/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  <c r="AA668" s="30"/>
      <c r="AB668" s="30"/>
      <c r="AC668" s="30"/>
      <c r="AD668" s="30"/>
      <c r="AE668" s="30"/>
    </row>
    <row r="669" spans="1:31" ht="15.75" customHeight="1" x14ac:dyDescent="0.25">
      <c r="A669" s="30"/>
      <c r="B669" s="30"/>
      <c r="C669" s="30"/>
      <c r="D669" s="30"/>
      <c r="E669" s="30"/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  <c r="Y669" s="30"/>
      <c r="Z669" s="30"/>
      <c r="AA669" s="30"/>
      <c r="AB669" s="30"/>
      <c r="AC669" s="30"/>
      <c r="AD669" s="30"/>
      <c r="AE669" s="30"/>
    </row>
    <row r="670" spans="1:31" ht="15.75" customHeight="1" x14ac:dyDescent="0.25">
      <c r="A670" s="30"/>
      <c r="B670" s="30"/>
      <c r="C670" s="30"/>
      <c r="D670" s="30"/>
      <c r="E670" s="30"/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  <c r="Y670" s="30"/>
      <c r="Z670" s="30"/>
      <c r="AA670" s="30"/>
      <c r="AB670" s="30"/>
      <c r="AC670" s="30"/>
      <c r="AD670" s="30"/>
      <c r="AE670" s="30"/>
    </row>
    <row r="671" spans="1:31" ht="15.75" customHeight="1" x14ac:dyDescent="0.25">
      <c r="A671" s="30"/>
      <c r="B671" s="30"/>
      <c r="C671" s="30"/>
      <c r="D671" s="30"/>
      <c r="E671" s="30"/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  <c r="Y671" s="30"/>
      <c r="Z671" s="30"/>
      <c r="AA671" s="30"/>
      <c r="AB671" s="30"/>
      <c r="AC671" s="30"/>
      <c r="AD671" s="30"/>
      <c r="AE671" s="30"/>
    </row>
    <row r="672" spans="1:31" ht="15.75" customHeight="1" x14ac:dyDescent="0.25">
      <c r="A672" s="30"/>
      <c r="B672" s="30"/>
      <c r="C672" s="30"/>
      <c r="D672" s="30"/>
      <c r="E672" s="30"/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  <c r="Y672" s="30"/>
      <c r="Z672" s="30"/>
      <c r="AA672" s="30"/>
      <c r="AB672" s="30"/>
      <c r="AC672" s="30"/>
      <c r="AD672" s="30"/>
      <c r="AE672" s="30"/>
    </row>
    <row r="673" spans="1:31" ht="15.75" customHeight="1" x14ac:dyDescent="0.25">
      <c r="A673" s="30"/>
      <c r="B673" s="30"/>
      <c r="C673" s="30"/>
      <c r="D673" s="30"/>
      <c r="E673" s="30"/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  <c r="Y673" s="30"/>
      <c r="Z673" s="30"/>
      <c r="AA673" s="30"/>
      <c r="AB673" s="30"/>
      <c r="AC673" s="30"/>
      <c r="AD673" s="30"/>
      <c r="AE673" s="30"/>
    </row>
    <row r="674" spans="1:31" ht="15.75" customHeight="1" x14ac:dyDescent="0.25">
      <c r="A674" s="30"/>
      <c r="B674" s="30"/>
      <c r="C674" s="30"/>
      <c r="D674" s="30"/>
      <c r="E674" s="30"/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  <c r="AA674" s="30"/>
      <c r="AB674" s="30"/>
      <c r="AC674" s="30"/>
      <c r="AD674" s="30"/>
      <c r="AE674" s="30"/>
    </row>
    <row r="675" spans="1:31" ht="15.75" customHeight="1" x14ac:dyDescent="0.25">
      <c r="A675" s="30"/>
      <c r="B675" s="30"/>
      <c r="C675" s="30"/>
      <c r="D675" s="30"/>
      <c r="E675" s="30"/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  <c r="Y675" s="30"/>
      <c r="Z675" s="30"/>
      <c r="AA675" s="30"/>
      <c r="AB675" s="30"/>
      <c r="AC675" s="30"/>
      <c r="AD675" s="30"/>
      <c r="AE675" s="30"/>
    </row>
    <row r="676" spans="1:31" ht="15.75" customHeight="1" x14ac:dyDescent="0.25">
      <c r="A676" s="30"/>
      <c r="B676" s="30"/>
      <c r="C676" s="30"/>
      <c r="D676" s="30"/>
      <c r="E676" s="30"/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  <c r="Y676" s="30"/>
      <c r="Z676" s="30"/>
      <c r="AA676" s="30"/>
      <c r="AB676" s="30"/>
      <c r="AC676" s="30"/>
      <c r="AD676" s="30"/>
      <c r="AE676" s="30"/>
    </row>
    <row r="677" spans="1:31" ht="15.75" customHeight="1" x14ac:dyDescent="0.25">
      <c r="A677" s="30"/>
      <c r="B677" s="30"/>
      <c r="C677" s="30"/>
      <c r="D677" s="30"/>
      <c r="E677" s="30"/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  <c r="Y677" s="30"/>
      <c r="Z677" s="30"/>
      <c r="AA677" s="30"/>
      <c r="AB677" s="30"/>
      <c r="AC677" s="30"/>
      <c r="AD677" s="30"/>
      <c r="AE677" s="30"/>
    </row>
    <row r="678" spans="1:31" ht="15.75" customHeight="1" x14ac:dyDescent="0.25">
      <c r="A678" s="30"/>
      <c r="B678" s="30"/>
      <c r="C678" s="30"/>
      <c r="D678" s="30"/>
      <c r="E678" s="30"/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  <c r="Y678" s="30"/>
      <c r="Z678" s="30"/>
      <c r="AA678" s="30"/>
      <c r="AB678" s="30"/>
      <c r="AC678" s="30"/>
      <c r="AD678" s="30"/>
      <c r="AE678" s="30"/>
    </row>
    <row r="679" spans="1:31" ht="15.75" customHeight="1" x14ac:dyDescent="0.25">
      <c r="A679" s="30"/>
      <c r="B679" s="30"/>
      <c r="C679" s="30"/>
      <c r="D679" s="30"/>
      <c r="E679" s="30"/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  <c r="AA679" s="30"/>
      <c r="AB679" s="30"/>
      <c r="AC679" s="30"/>
      <c r="AD679" s="30"/>
      <c r="AE679" s="30"/>
    </row>
    <row r="680" spans="1:31" ht="15.75" customHeight="1" x14ac:dyDescent="0.25">
      <c r="A680" s="30"/>
      <c r="B680" s="30"/>
      <c r="C680" s="30"/>
      <c r="D680" s="30"/>
      <c r="E680" s="30"/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  <c r="Y680" s="30"/>
      <c r="Z680" s="30"/>
      <c r="AA680" s="30"/>
      <c r="AB680" s="30"/>
      <c r="AC680" s="30"/>
      <c r="AD680" s="30"/>
      <c r="AE680" s="30"/>
    </row>
    <row r="681" spans="1:31" ht="15.75" customHeight="1" x14ac:dyDescent="0.25">
      <c r="A681" s="30"/>
      <c r="B681" s="30"/>
      <c r="C681" s="30"/>
      <c r="D681" s="30"/>
      <c r="E681" s="30"/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  <c r="Y681" s="30"/>
      <c r="Z681" s="30"/>
      <c r="AA681" s="30"/>
      <c r="AB681" s="30"/>
      <c r="AC681" s="30"/>
      <c r="AD681" s="30"/>
      <c r="AE681" s="30"/>
    </row>
    <row r="682" spans="1:31" ht="15.75" customHeight="1" x14ac:dyDescent="0.25">
      <c r="A682" s="30"/>
      <c r="B682" s="30"/>
      <c r="C682" s="30"/>
      <c r="D682" s="30"/>
      <c r="E682" s="30"/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  <c r="Y682" s="30"/>
      <c r="Z682" s="30"/>
      <c r="AA682" s="30"/>
      <c r="AB682" s="30"/>
      <c r="AC682" s="30"/>
      <c r="AD682" s="30"/>
      <c r="AE682" s="30"/>
    </row>
    <row r="683" spans="1:31" ht="15.75" customHeight="1" x14ac:dyDescent="0.25">
      <c r="A683" s="30"/>
      <c r="B683" s="30"/>
      <c r="C683" s="30"/>
      <c r="D683" s="30"/>
      <c r="E683" s="30"/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  <c r="AA683" s="30"/>
      <c r="AB683" s="30"/>
      <c r="AC683" s="30"/>
      <c r="AD683" s="30"/>
      <c r="AE683" s="30"/>
    </row>
    <row r="684" spans="1:31" ht="15.75" customHeight="1" x14ac:dyDescent="0.25">
      <c r="A684" s="30"/>
      <c r="B684" s="30"/>
      <c r="C684" s="30"/>
      <c r="D684" s="30"/>
      <c r="E684" s="30"/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  <c r="AA684" s="30"/>
      <c r="AB684" s="30"/>
      <c r="AC684" s="30"/>
      <c r="AD684" s="30"/>
      <c r="AE684" s="30"/>
    </row>
    <row r="685" spans="1:31" ht="15.75" customHeight="1" x14ac:dyDescent="0.25">
      <c r="A685" s="30"/>
      <c r="B685" s="30"/>
      <c r="C685" s="30"/>
      <c r="D685" s="30"/>
      <c r="E685" s="30"/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  <c r="AA685" s="30"/>
      <c r="AB685" s="30"/>
      <c r="AC685" s="30"/>
      <c r="AD685" s="30"/>
      <c r="AE685" s="30"/>
    </row>
    <row r="686" spans="1:31" ht="15.75" customHeight="1" x14ac:dyDescent="0.25">
      <c r="A686" s="30"/>
      <c r="B686" s="30"/>
      <c r="C686" s="30"/>
      <c r="D686" s="30"/>
      <c r="E686" s="30"/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  <c r="AA686" s="30"/>
      <c r="AB686" s="30"/>
      <c r="AC686" s="30"/>
      <c r="AD686" s="30"/>
      <c r="AE686" s="30"/>
    </row>
    <row r="687" spans="1:31" ht="15.75" customHeight="1" x14ac:dyDescent="0.25">
      <c r="A687" s="30"/>
      <c r="B687" s="30"/>
      <c r="C687" s="30"/>
      <c r="D687" s="30"/>
      <c r="E687" s="30"/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  <c r="AA687" s="30"/>
      <c r="AB687" s="30"/>
      <c r="AC687" s="30"/>
      <c r="AD687" s="30"/>
      <c r="AE687" s="30"/>
    </row>
    <row r="688" spans="1:31" ht="15.75" customHeight="1" x14ac:dyDescent="0.25">
      <c r="A688" s="30"/>
      <c r="B688" s="30"/>
      <c r="C688" s="30"/>
      <c r="D688" s="30"/>
      <c r="E688" s="30"/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  <c r="AB688" s="30"/>
      <c r="AC688" s="30"/>
      <c r="AD688" s="30"/>
      <c r="AE688" s="30"/>
    </row>
    <row r="689" spans="1:31" ht="15.75" customHeight="1" x14ac:dyDescent="0.25">
      <c r="A689" s="30"/>
      <c r="B689" s="30"/>
      <c r="C689" s="30"/>
      <c r="D689" s="30"/>
      <c r="E689" s="30"/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  <c r="AB689" s="30"/>
      <c r="AC689" s="30"/>
      <c r="AD689" s="30"/>
      <c r="AE689" s="30"/>
    </row>
    <row r="690" spans="1:31" ht="15.75" customHeight="1" x14ac:dyDescent="0.25">
      <c r="A690" s="30"/>
      <c r="B690" s="30"/>
      <c r="C690" s="30"/>
      <c r="D690" s="30"/>
      <c r="E690" s="30"/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  <c r="AA690" s="30"/>
      <c r="AB690" s="30"/>
      <c r="AC690" s="30"/>
      <c r="AD690" s="30"/>
      <c r="AE690" s="30"/>
    </row>
    <row r="691" spans="1:31" ht="15.75" customHeight="1" x14ac:dyDescent="0.25">
      <c r="A691" s="30"/>
      <c r="B691" s="30"/>
      <c r="C691" s="30"/>
      <c r="D691" s="30"/>
      <c r="E691" s="30"/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  <c r="AA691" s="30"/>
      <c r="AB691" s="30"/>
      <c r="AC691" s="30"/>
      <c r="AD691" s="30"/>
      <c r="AE691" s="30"/>
    </row>
    <row r="692" spans="1:31" ht="15.75" customHeight="1" x14ac:dyDescent="0.25">
      <c r="A692" s="30"/>
      <c r="B692" s="30"/>
      <c r="C692" s="30"/>
      <c r="D692" s="30"/>
      <c r="E692" s="30"/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  <c r="Y692" s="30"/>
      <c r="Z692" s="30"/>
      <c r="AA692" s="30"/>
      <c r="AB692" s="30"/>
      <c r="AC692" s="30"/>
      <c r="AD692" s="30"/>
      <c r="AE692" s="30"/>
    </row>
    <row r="693" spans="1:31" ht="15.75" customHeight="1" x14ac:dyDescent="0.25">
      <c r="A693" s="30"/>
      <c r="B693" s="30"/>
      <c r="C693" s="30"/>
      <c r="D693" s="30"/>
      <c r="E693" s="30"/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  <c r="Y693" s="30"/>
      <c r="Z693" s="30"/>
      <c r="AA693" s="30"/>
      <c r="AB693" s="30"/>
      <c r="AC693" s="30"/>
      <c r="AD693" s="30"/>
      <c r="AE693" s="30"/>
    </row>
    <row r="694" spans="1:31" ht="15.75" customHeight="1" x14ac:dyDescent="0.25">
      <c r="A694" s="30"/>
      <c r="B694" s="30"/>
      <c r="C694" s="30"/>
      <c r="D694" s="30"/>
      <c r="E694" s="30"/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  <c r="Z694" s="30"/>
      <c r="AA694" s="30"/>
      <c r="AB694" s="30"/>
      <c r="AC694" s="30"/>
      <c r="AD694" s="30"/>
      <c r="AE694" s="30"/>
    </row>
    <row r="695" spans="1:31" ht="15.75" customHeight="1" x14ac:dyDescent="0.25">
      <c r="A695" s="30"/>
      <c r="B695" s="30"/>
      <c r="C695" s="30"/>
      <c r="D695" s="30"/>
      <c r="E695" s="30"/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  <c r="Z695" s="30"/>
      <c r="AA695" s="30"/>
      <c r="AB695" s="30"/>
      <c r="AC695" s="30"/>
      <c r="AD695" s="30"/>
      <c r="AE695" s="30"/>
    </row>
    <row r="696" spans="1:31" ht="15.75" customHeight="1" x14ac:dyDescent="0.25">
      <c r="A696" s="30"/>
      <c r="B696" s="30"/>
      <c r="C696" s="30"/>
      <c r="D696" s="30"/>
      <c r="E696" s="30"/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  <c r="Z696" s="30"/>
      <c r="AA696" s="30"/>
      <c r="AB696" s="30"/>
      <c r="AC696" s="30"/>
      <c r="AD696" s="30"/>
      <c r="AE696" s="30"/>
    </row>
    <row r="697" spans="1:31" ht="15.75" customHeight="1" x14ac:dyDescent="0.25">
      <c r="A697" s="30"/>
      <c r="B697" s="30"/>
      <c r="C697" s="30"/>
      <c r="D697" s="30"/>
      <c r="E697" s="30"/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  <c r="AA697" s="30"/>
      <c r="AB697" s="30"/>
      <c r="AC697" s="30"/>
      <c r="AD697" s="30"/>
      <c r="AE697" s="30"/>
    </row>
    <row r="698" spans="1:31" ht="15.75" customHeight="1" x14ac:dyDescent="0.25">
      <c r="A698" s="30"/>
      <c r="B698" s="30"/>
      <c r="C698" s="30"/>
      <c r="D698" s="30"/>
      <c r="E698" s="30"/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  <c r="Z698" s="30"/>
      <c r="AA698" s="30"/>
      <c r="AB698" s="30"/>
      <c r="AC698" s="30"/>
      <c r="AD698" s="30"/>
      <c r="AE698" s="30"/>
    </row>
    <row r="699" spans="1:31" ht="15.75" customHeight="1" x14ac:dyDescent="0.25">
      <c r="A699" s="30"/>
      <c r="B699" s="30"/>
      <c r="C699" s="30"/>
      <c r="D699" s="30"/>
      <c r="E699" s="30"/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  <c r="AA699" s="30"/>
      <c r="AB699" s="30"/>
      <c r="AC699" s="30"/>
      <c r="AD699" s="30"/>
      <c r="AE699" s="30"/>
    </row>
    <row r="700" spans="1:31" ht="15.75" customHeight="1" x14ac:dyDescent="0.25">
      <c r="A700" s="30"/>
      <c r="B700" s="30"/>
      <c r="C700" s="30"/>
      <c r="D700" s="30"/>
      <c r="E700" s="30"/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  <c r="Y700" s="30"/>
      <c r="Z700" s="30"/>
      <c r="AA700" s="30"/>
      <c r="AB700" s="30"/>
      <c r="AC700" s="30"/>
      <c r="AD700" s="30"/>
      <c r="AE700" s="30"/>
    </row>
    <row r="701" spans="1:31" ht="15.75" customHeight="1" x14ac:dyDescent="0.25">
      <c r="A701" s="30"/>
      <c r="B701" s="30"/>
      <c r="C701" s="30"/>
      <c r="D701" s="30"/>
      <c r="E701" s="30"/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  <c r="AA701" s="30"/>
      <c r="AB701" s="30"/>
      <c r="AC701" s="30"/>
      <c r="AD701" s="30"/>
      <c r="AE701" s="30"/>
    </row>
    <row r="702" spans="1:31" ht="15.75" customHeight="1" x14ac:dyDescent="0.25">
      <c r="A702" s="30"/>
      <c r="B702" s="30"/>
      <c r="C702" s="30"/>
      <c r="D702" s="30"/>
      <c r="E702" s="30"/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  <c r="Z702" s="30"/>
      <c r="AA702" s="30"/>
      <c r="AB702" s="30"/>
      <c r="AC702" s="30"/>
      <c r="AD702" s="30"/>
      <c r="AE702" s="30"/>
    </row>
    <row r="703" spans="1:31" ht="15.75" customHeight="1" x14ac:dyDescent="0.25">
      <c r="A703" s="30"/>
      <c r="B703" s="30"/>
      <c r="C703" s="30"/>
      <c r="D703" s="30"/>
      <c r="E703" s="30"/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  <c r="AA703" s="30"/>
      <c r="AB703" s="30"/>
      <c r="AC703" s="30"/>
      <c r="AD703" s="30"/>
      <c r="AE703" s="30"/>
    </row>
    <row r="704" spans="1:31" ht="15.75" customHeight="1" x14ac:dyDescent="0.25">
      <c r="A704" s="30"/>
      <c r="B704" s="30"/>
      <c r="C704" s="30"/>
      <c r="D704" s="30"/>
      <c r="E704" s="30"/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  <c r="AA704" s="30"/>
      <c r="AB704" s="30"/>
      <c r="AC704" s="30"/>
      <c r="AD704" s="30"/>
      <c r="AE704" s="30"/>
    </row>
    <row r="705" spans="1:31" ht="15.75" customHeight="1" x14ac:dyDescent="0.25">
      <c r="A705" s="30"/>
      <c r="B705" s="30"/>
      <c r="C705" s="30"/>
      <c r="D705" s="30"/>
      <c r="E705" s="30"/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  <c r="Z705" s="30"/>
      <c r="AA705" s="30"/>
      <c r="AB705" s="30"/>
      <c r="AC705" s="30"/>
      <c r="AD705" s="30"/>
      <c r="AE705" s="30"/>
    </row>
    <row r="706" spans="1:31" ht="15.75" customHeight="1" x14ac:dyDescent="0.25">
      <c r="A706" s="30"/>
      <c r="B706" s="30"/>
      <c r="C706" s="30"/>
      <c r="D706" s="30"/>
      <c r="E706" s="30"/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  <c r="Z706" s="30"/>
      <c r="AA706" s="30"/>
      <c r="AB706" s="30"/>
      <c r="AC706" s="30"/>
      <c r="AD706" s="30"/>
      <c r="AE706" s="30"/>
    </row>
    <row r="707" spans="1:31" ht="15.75" customHeight="1" x14ac:dyDescent="0.25">
      <c r="A707" s="30"/>
      <c r="B707" s="30"/>
      <c r="C707" s="30"/>
      <c r="D707" s="30"/>
      <c r="E707" s="30"/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  <c r="Z707" s="30"/>
      <c r="AA707" s="30"/>
      <c r="AB707" s="30"/>
      <c r="AC707" s="30"/>
      <c r="AD707" s="30"/>
      <c r="AE707" s="30"/>
    </row>
    <row r="708" spans="1:31" ht="15.75" customHeight="1" x14ac:dyDescent="0.25">
      <c r="A708" s="30"/>
      <c r="B708" s="30"/>
      <c r="C708" s="30"/>
      <c r="D708" s="30"/>
      <c r="E708" s="30"/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  <c r="Z708" s="30"/>
      <c r="AA708" s="30"/>
      <c r="AB708" s="30"/>
      <c r="AC708" s="30"/>
      <c r="AD708" s="30"/>
      <c r="AE708" s="30"/>
    </row>
    <row r="709" spans="1:31" ht="15.75" customHeight="1" x14ac:dyDescent="0.25">
      <c r="A709" s="30"/>
      <c r="B709" s="30"/>
      <c r="C709" s="30"/>
      <c r="D709" s="30"/>
      <c r="E709" s="30"/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  <c r="AA709" s="30"/>
      <c r="AB709" s="30"/>
      <c r="AC709" s="30"/>
      <c r="AD709" s="30"/>
      <c r="AE709" s="30"/>
    </row>
    <row r="710" spans="1:31" ht="15.75" customHeight="1" x14ac:dyDescent="0.25">
      <c r="A710" s="30"/>
      <c r="B710" s="30"/>
      <c r="C710" s="30"/>
      <c r="D710" s="30"/>
      <c r="E710" s="30"/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  <c r="Y710" s="30"/>
      <c r="Z710" s="30"/>
      <c r="AA710" s="30"/>
      <c r="AB710" s="30"/>
      <c r="AC710" s="30"/>
      <c r="AD710" s="30"/>
      <c r="AE710" s="30"/>
    </row>
    <row r="711" spans="1:31" ht="15.75" customHeight="1" x14ac:dyDescent="0.25">
      <c r="A711" s="30"/>
      <c r="B711" s="30"/>
      <c r="C711" s="30"/>
      <c r="D711" s="30"/>
      <c r="E711" s="30"/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  <c r="Y711" s="30"/>
      <c r="Z711" s="30"/>
      <c r="AA711" s="30"/>
      <c r="AB711" s="30"/>
      <c r="AC711" s="30"/>
      <c r="AD711" s="30"/>
      <c r="AE711" s="30"/>
    </row>
    <row r="712" spans="1:31" ht="15.75" customHeight="1" x14ac:dyDescent="0.25">
      <c r="A712" s="30"/>
      <c r="B712" s="30"/>
      <c r="C712" s="30"/>
      <c r="D712" s="30"/>
      <c r="E712" s="30"/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  <c r="Y712" s="30"/>
      <c r="Z712" s="30"/>
      <c r="AA712" s="30"/>
      <c r="AB712" s="30"/>
      <c r="AC712" s="30"/>
      <c r="AD712" s="30"/>
      <c r="AE712" s="30"/>
    </row>
    <row r="713" spans="1:31" ht="15.75" customHeight="1" x14ac:dyDescent="0.25">
      <c r="A713" s="30"/>
      <c r="B713" s="30"/>
      <c r="C713" s="30"/>
      <c r="D713" s="30"/>
      <c r="E713" s="30"/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  <c r="Y713" s="30"/>
      <c r="Z713" s="30"/>
      <c r="AA713" s="30"/>
      <c r="AB713" s="30"/>
      <c r="AC713" s="30"/>
      <c r="AD713" s="30"/>
      <c r="AE713" s="30"/>
    </row>
    <row r="714" spans="1:31" ht="15.75" customHeight="1" x14ac:dyDescent="0.25">
      <c r="A714" s="30"/>
      <c r="B714" s="30"/>
      <c r="C714" s="30"/>
      <c r="D714" s="30"/>
      <c r="E714" s="30"/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  <c r="Z714" s="30"/>
      <c r="AA714" s="30"/>
      <c r="AB714" s="30"/>
      <c r="AC714" s="30"/>
      <c r="AD714" s="30"/>
      <c r="AE714" s="30"/>
    </row>
    <row r="715" spans="1:31" ht="15.75" customHeight="1" x14ac:dyDescent="0.25">
      <c r="A715" s="30"/>
      <c r="B715" s="30"/>
      <c r="C715" s="30"/>
      <c r="D715" s="30"/>
      <c r="E715" s="30"/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  <c r="Z715" s="30"/>
      <c r="AA715" s="30"/>
      <c r="AB715" s="30"/>
      <c r="AC715" s="30"/>
      <c r="AD715" s="30"/>
      <c r="AE715" s="30"/>
    </row>
    <row r="716" spans="1:31" ht="15.75" customHeight="1" x14ac:dyDescent="0.25">
      <c r="A716" s="30"/>
      <c r="B716" s="30"/>
      <c r="C716" s="30"/>
      <c r="D716" s="30"/>
      <c r="E716" s="30"/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  <c r="Z716" s="30"/>
      <c r="AA716" s="30"/>
      <c r="AB716" s="30"/>
      <c r="AC716" s="30"/>
      <c r="AD716" s="30"/>
      <c r="AE716" s="30"/>
    </row>
    <row r="717" spans="1:31" ht="15.75" customHeight="1" x14ac:dyDescent="0.25">
      <c r="A717" s="30"/>
      <c r="B717" s="30"/>
      <c r="C717" s="30"/>
      <c r="D717" s="30"/>
      <c r="E717" s="30"/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  <c r="AA717" s="30"/>
      <c r="AB717" s="30"/>
      <c r="AC717" s="30"/>
      <c r="AD717" s="30"/>
      <c r="AE717" s="30"/>
    </row>
    <row r="718" spans="1:31" ht="15.75" customHeight="1" x14ac:dyDescent="0.25">
      <c r="A718" s="30"/>
      <c r="B718" s="30"/>
      <c r="C718" s="30"/>
      <c r="D718" s="30"/>
      <c r="E718" s="30"/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  <c r="Z718" s="30"/>
      <c r="AA718" s="30"/>
      <c r="AB718" s="30"/>
      <c r="AC718" s="30"/>
      <c r="AD718" s="30"/>
      <c r="AE718" s="30"/>
    </row>
    <row r="719" spans="1:31" ht="15.75" customHeight="1" x14ac:dyDescent="0.25">
      <c r="A719" s="30"/>
      <c r="B719" s="30"/>
      <c r="C719" s="30"/>
      <c r="D719" s="30"/>
      <c r="E719" s="30"/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  <c r="Z719" s="30"/>
      <c r="AA719" s="30"/>
      <c r="AB719" s="30"/>
      <c r="AC719" s="30"/>
      <c r="AD719" s="30"/>
      <c r="AE719" s="30"/>
    </row>
    <row r="720" spans="1:31" ht="15.75" customHeight="1" x14ac:dyDescent="0.25">
      <c r="A720" s="30"/>
      <c r="B720" s="30"/>
      <c r="C720" s="30"/>
      <c r="D720" s="30"/>
      <c r="E720" s="30"/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  <c r="Y720" s="30"/>
      <c r="Z720" s="30"/>
      <c r="AA720" s="30"/>
      <c r="AB720" s="30"/>
      <c r="AC720" s="30"/>
      <c r="AD720" s="30"/>
      <c r="AE720" s="30"/>
    </row>
    <row r="721" spans="1:31" ht="15.75" customHeight="1" x14ac:dyDescent="0.25">
      <c r="A721" s="30"/>
      <c r="B721" s="30"/>
      <c r="C721" s="30"/>
      <c r="D721" s="30"/>
      <c r="E721" s="30"/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  <c r="Y721" s="30"/>
      <c r="Z721" s="30"/>
      <c r="AA721" s="30"/>
      <c r="AB721" s="30"/>
      <c r="AC721" s="30"/>
      <c r="AD721" s="30"/>
      <c r="AE721" s="30"/>
    </row>
    <row r="722" spans="1:31" ht="15.75" customHeight="1" x14ac:dyDescent="0.25">
      <c r="A722" s="30"/>
      <c r="B722" s="30"/>
      <c r="C722" s="30"/>
      <c r="D722" s="30"/>
      <c r="E722" s="30"/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  <c r="Y722" s="30"/>
      <c r="Z722" s="30"/>
      <c r="AA722" s="30"/>
      <c r="AB722" s="30"/>
      <c r="AC722" s="30"/>
      <c r="AD722" s="30"/>
      <c r="AE722" s="30"/>
    </row>
    <row r="723" spans="1:31" ht="15.75" customHeight="1" x14ac:dyDescent="0.25">
      <c r="A723" s="30"/>
      <c r="B723" s="30"/>
      <c r="C723" s="30"/>
      <c r="D723" s="30"/>
      <c r="E723" s="30"/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  <c r="Y723" s="30"/>
      <c r="Z723" s="30"/>
      <c r="AA723" s="30"/>
      <c r="AB723" s="30"/>
      <c r="AC723" s="30"/>
      <c r="AD723" s="30"/>
      <c r="AE723" s="30"/>
    </row>
    <row r="724" spans="1:31" ht="15.75" customHeight="1" x14ac:dyDescent="0.25">
      <c r="A724" s="30"/>
      <c r="B724" s="30"/>
      <c r="C724" s="30"/>
      <c r="D724" s="30"/>
      <c r="E724" s="30"/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  <c r="Z724" s="30"/>
      <c r="AA724" s="30"/>
      <c r="AB724" s="30"/>
      <c r="AC724" s="30"/>
      <c r="AD724" s="30"/>
      <c r="AE724" s="30"/>
    </row>
    <row r="725" spans="1:31" ht="15.75" customHeight="1" x14ac:dyDescent="0.25">
      <c r="A725" s="30"/>
      <c r="B725" s="30"/>
      <c r="C725" s="30"/>
      <c r="D725" s="30"/>
      <c r="E725" s="30"/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  <c r="Z725" s="30"/>
      <c r="AA725" s="30"/>
      <c r="AB725" s="30"/>
      <c r="AC725" s="30"/>
      <c r="AD725" s="30"/>
      <c r="AE725" s="30"/>
    </row>
    <row r="726" spans="1:31" ht="15.75" customHeight="1" x14ac:dyDescent="0.25">
      <c r="A726" s="30"/>
      <c r="B726" s="30"/>
      <c r="C726" s="30"/>
      <c r="D726" s="30"/>
      <c r="E726" s="30"/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  <c r="AA726" s="30"/>
      <c r="AB726" s="30"/>
      <c r="AC726" s="30"/>
      <c r="AD726" s="30"/>
      <c r="AE726" s="30"/>
    </row>
    <row r="727" spans="1:31" ht="15.75" customHeight="1" x14ac:dyDescent="0.25">
      <c r="A727" s="30"/>
      <c r="B727" s="30"/>
      <c r="C727" s="30"/>
      <c r="D727" s="30"/>
      <c r="E727" s="30"/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0"/>
      <c r="AA727" s="30"/>
      <c r="AB727" s="30"/>
      <c r="AC727" s="30"/>
      <c r="AD727" s="30"/>
      <c r="AE727" s="30"/>
    </row>
    <row r="728" spans="1:31" ht="15.75" customHeight="1" x14ac:dyDescent="0.25">
      <c r="A728" s="30"/>
      <c r="B728" s="30"/>
      <c r="C728" s="30"/>
      <c r="D728" s="30"/>
      <c r="E728" s="30"/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0"/>
      <c r="AA728" s="30"/>
      <c r="AB728" s="30"/>
      <c r="AC728" s="30"/>
      <c r="AD728" s="30"/>
      <c r="AE728" s="30"/>
    </row>
    <row r="729" spans="1:31" ht="15.75" customHeight="1" x14ac:dyDescent="0.25">
      <c r="A729" s="30"/>
      <c r="B729" s="30"/>
      <c r="C729" s="30"/>
      <c r="D729" s="30"/>
      <c r="E729" s="30"/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0"/>
      <c r="AA729" s="30"/>
      <c r="AB729" s="30"/>
      <c r="AC729" s="30"/>
      <c r="AD729" s="30"/>
      <c r="AE729" s="30"/>
    </row>
    <row r="730" spans="1:31" ht="15.75" customHeight="1" x14ac:dyDescent="0.25">
      <c r="A730" s="30"/>
      <c r="B730" s="30"/>
      <c r="C730" s="30"/>
      <c r="D730" s="30"/>
      <c r="E730" s="30"/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  <c r="Y730" s="30"/>
      <c r="Z730" s="30"/>
      <c r="AA730" s="30"/>
      <c r="AB730" s="30"/>
      <c r="AC730" s="30"/>
      <c r="AD730" s="30"/>
      <c r="AE730" s="30"/>
    </row>
    <row r="731" spans="1:31" ht="15.75" customHeight="1" x14ac:dyDescent="0.25">
      <c r="A731" s="30"/>
      <c r="B731" s="30"/>
      <c r="C731" s="30"/>
      <c r="D731" s="30"/>
      <c r="E731" s="30"/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  <c r="Y731" s="30"/>
      <c r="Z731" s="30"/>
      <c r="AA731" s="30"/>
      <c r="AB731" s="30"/>
      <c r="AC731" s="30"/>
      <c r="AD731" s="30"/>
      <c r="AE731" s="30"/>
    </row>
    <row r="732" spans="1:31" ht="15.75" customHeight="1" x14ac:dyDescent="0.25">
      <c r="A732" s="30"/>
      <c r="B732" s="30"/>
      <c r="C732" s="30"/>
      <c r="D732" s="30"/>
      <c r="E732" s="30"/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  <c r="AA732" s="30"/>
      <c r="AB732" s="30"/>
      <c r="AC732" s="30"/>
      <c r="AD732" s="30"/>
      <c r="AE732" s="30"/>
    </row>
    <row r="733" spans="1:31" ht="15.75" customHeight="1" x14ac:dyDescent="0.25">
      <c r="A733" s="30"/>
      <c r="B733" s="30"/>
      <c r="C733" s="30"/>
      <c r="D733" s="30"/>
      <c r="E733" s="30"/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  <c r="Y733" s="30"/>
      <c r="Z733" s="30"/>
      <c r="AA733" s="30"/>
      <c r="AB733" s="30"/>
      <c r="AC733" s="30"/>
      <c r="AD733" s="30"/>
      <c r="AE733" s="30"/>
    </row>
    <row r="734" spans="1:31" ht="15.75" customHeight="1" x14ac:dyDescent="0.25">
      <c r="A734" s="30"/>
      <c r="B734" s="30"/>
      <c r="C734" s="30"/>
      <c r="D734" s="30"/>
      <c r="E734" s="30"/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  <c r="Z734" s="30"/>
      <c r="AA734" s="30"/>
      <c r="AB734" s="30"/>
      <c r="AC734" s="30"/>
      <c r="AD734" s="30"/>
      <c r="AE734" s="30"/>
    </row>
    <row r="735" spans="1:31" ht="15.75" customHeight="1" x14ac:dyDescent="0.25">
      <c r="A735" s="30"/>
      <c r="B735" s="30"/>
      <c r="C735" s="30"/>
      <c r="D735" s="30"/>
      <c r="E735" s="30"/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  <c r="AA735" s="30"/>
      <c r="AB735" s="30"/>
      <c r="AC735" s="30"/>
      <c r="AD735" s="30"/>
      <c r="AE735" s="30"/>
    </row>
    <row r="736" spans="1:31" ht="15.75" customHeight="1" x14ac:dyDescent="0.25">
      <c r="A736" s="30"/>
      <c r="B736" s="30"/>
      <c r="C736" s="30"/>
      <c r="D736" s="30"/>
      <c r="E736" s="30"/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  <c r="Z736" s="30"/>
      <c r="AA736" s="30"/>
      <c r="AB736" s="30"/>
      <c r="AC736" s="30"/>
      <c r="AD736" s="30"/>
      <c r="AE736" s="30"/>
    </row>
    <row r="737" spans="1:31" ht="15.75" customHeight="1" x14ac:dyDescent="0.25">
      <c r="A737" s="30"/>
      <c r="B737" s="30"/>
      <c r="C737" s="30"/>
      <c r="D737" s="30"/>
      <c r="E737" s="30"/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  <c r="Z737" s="30"/>
      <c r="AA737" s="30"/>
      <c r="AB737" s="30"/>
      <c r="AC737" s="30"/>
      <c r="AD737" s="30"/>
      <c r="AE737" s="30"/>
    </row>
    <row r="738" spans="1:31" ht="15.75" customHeight="1" x14ac:dyDescent="0.25">
      <c r="A738" s="30"/>
      <c r="B738" s="30"/>
      <c r="C738" s="30"/>
      <c r="D738" s="30"/>
      <c r="E738" s="30"/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  <c r="Z738" s="30"/>
      <c r="AA738" s="30"/>
      <c r="AB738" s="30"/>
      <c r="AC738" s="30"/>
      <c r="AD738" s="30"/>
      <c r="AE738" s="30"/>
    </row>
    <row r="739" spans="1:31" ht="15.75" customHeight="1" x14ac:dyDescent="0.25">
      <c r="A739" s="30"/>
      <c r="B739" s="30"/>
      <c r="C739" s="30"/>
      <c r="D739" s="30"/>
      <c r="E739" s="30"/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  <c r="Z739" s="30"/>
      <c r="AA739" s="30"/>
      <c r="AB739" s="30"/>
      <c r="AC739" s="30"/>
      <c r="AD739" s="30"/>
      <c r="AE739" s="30"/>
    </row>
    <row r="740" spans="1:31" ht="15.75" customHeight="1" x14ac:dyDescent="0.25">
      <c r="A740" s="30"/>
      <c r="B740" s="30"/>
      <c r="C740" s="30"/>
      <c r="D740" s="30"/>
      <c r="E740" s="30"/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  <c r="Y740" s="30"/>
      <c r="Z740" s="30"/>
      <c r="AA740" s="30"/>
      <c r="AB740" s="30"/>
      <c r="AC740" s="30"/>
      <c r="AD740" s="30"/>
      <c r="AE740" s="30"/>
    </row>
    <row r="741" spans="1:31" ht="15.75" customHeight="1" x14ac:dyDescent="0.25">
      <c r="A741" s="30"/>
      <c r="B741" s="30"/>
      <c r="C741" s="30"/>
      <c r="D741" s="30"/>
      <c r="E741" s="30"/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  <c r="Y741" s="30"/>
      <c r="Z741" s="30"/>
      <c r="AA741" s="30"/>
      <c r="AB741" s="30"/>
      <c r="AC741" s="30"/>
      <c r="AD741" s="30"/>
      <c r="AE741" s="30"/>
    </row>
    <row r="742" spans="1:31" ht="15.75" customHeight="1" x14ac:dyDescent="0.25">
      <c r="A742" s="30"/>
      <c r="B742" s="30"/>
      <c r="C742" s="30"/>
      <c r="D742" s="30"/>
      <c r="E742" s="30"/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  <c r="AA742" s="30"/>
      <c r="AB742" s="30"/>
      <c r="AC742" s="30"/>
      <c r="AD742" s="30"/>
      <c r="AE742" s="30"/>
    </row>
    <row r="743" spans="1:31" ht="15.75" customHeight="1" x14ac:dyDescent="0.25">
      <c r="A743" s="30"/>
      <c r="B743" s="30"/>
      <c r="C743" s="30"/>
      <c r="D743" s="30"/>
      <c r="E743" s="30"/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  <c r="Y743" s="30"/>
      <c r="Z743" s="30"/>
      <c r="AA743" s="30"/>
      <c r="AB743" s="30"/>
      <c r="AC743" s="30"/>
      <c r="AD743" s="30"/>
      <c r="AE743" s="30"/>
    </row>
    <row r="744" spans="1:31" ht="15.75" customHeight="1" x14ac:dyDescent="0.25">
      <c r="A744" s="30"/>
      <c r="B744" s="30"/>
      <c r="C744" s="30"/>
      <c r="D744" s="30"/>
      <c r="E744" s="30"/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  <c r="Z744" s="30"/>
      <c r="AA744" s="30"/>
      <c r="AB744" s="30"/>
      <c r="AC744" s="30"/>
      <c r="AD744" s="30"/>
      <c r="AE744" s="30"/>
    </row>
    <row r="745" spans="1:31" ht="15.75" customHeight="1" x14ac:dyDescent="0.25">
      <c r="A745" s="30"/>
      <c r="B745" s="30"/>
      <c r="C745" s="30"/>
      <c r="D745" s="30"/>
      <c r="E745" s="30"/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  <c r="Z745" s="30"/>
      <c r="AA745" s="30"/>
      <c r="AB745" s="30"/>
      <c r="AC745" s="30"/>
      <c r="AD745" s="30"/>
      <c r="AE745" s="30"/>
    </row>
    <row r="746" spans="1:31" ht="15.75" customHeight="1" x14ac:dyDescent="0.25">
      <c r="A746" s="30"/>
      <c r="B746" s="30"/>
      <c r="C746" s="30"/>
      <c r="D746" s="30"/>
      <c r="E746" s="30"/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  <c r="Z746" s="30"/>
      <c r="AA746" s="30"/>
      <c r="AB746" s="30"/>
      <c r="AC746" s="30"/>
      <c r="AD746" s="30"/>
      <c r="AE746" s="30"/>
    </row>
    <row r="747" spans="1:31" ht="15.75" customHeight="1" x14ac:dyDescent="0.25">
      <c r="A747" s="30"/>
      <c r="B747" s="30"/>
      <c r="C747" s="30"/>
      <c r="D747" s="30"/>
      <c r="E747" s="30"/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  <c r="Z747" s="30"/>
      <c r="AA747" s="30"/>
      <c r="AB747" s="30"/>
      <c r="AC747" s="30"/>
      <c r="AD747" s="30"/>
      <c r="AE747" s="30"/>
    </row>
    <row r="748" spans="1:31" ht="15.75" customHeight="1" x14ac:dyDescent="0.25">
      <c r="A748" s="30"/>
      <c r="B748" s="30"/>
      <c r="C748" s="30"/>
      <c r="D748" s="30"/>
      <c r="E748" s="30"/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  <c r="AA748" s="30"/>
      <c r="AB748" s="30"/>
      <c r="AC748" s="30"/>
      <c r="AD748" s="30"/>
      <c r="AE748" s="30"/>
    </row>
    <row r="749" spans="1:31" ht="15.75" customHeight="1" x14ac:dyDescent="0.25">
      <c r="A749" s="30"/>
      <c r="B749" s="30"/>
      <c r="C749" s="30"/>
      <c r="D749" s="30"/>
      <c r="E749" s="30"/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  <c r="AA749" s="30"/>
      <c r="AB749" s="30"/>
      <c r="AC749" s="30"/>
      <c r="AD749" s="30"/>
      <c r="AE749" s="30"/>
    </row>
    <row r="750" spans="1:31" ht="15.75" customHeight="1" x14ac:dyDescent="0.25">
      <c r="A750" s="30"/>
      <c r="B750" s="30"/>
      <c r="C750" s="30"/>
      <c r="D750" s="30"/>
      <c r="E750" s="30"/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  <c r="Z750" s="30"/>
      <c r="AA750" s="30"/>
      <c r="AB750" s="30"/>
      <c r="AC750" s="30"/>
      <c r="AD750" s="30"/>
      <c r="AE750" s="30"/>
    </row>
    <row r="751" spans="1:31" ht="15.75" customHeight="1" x14ac:dyDescent="0.25">
      <c r="A751" s="30"/>
      <c r="B751" s="30"/>
      <c r="C751" s="30"/>
      <c r="D751" s="30"/>
      <c r="E751" s="30"/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  <c r="Y751" s="30"/>
      <c r="Z751" s="30"/>
      <c r="AA751" s="30"/>
      <c r="AB751" s="30"/>
      <c r="AC751" s="30"/>
      <c r="AD751" s="30"/>
      <c r="AE751" s="30"/>
    </row>
    <row r="752" spans="1:31" ht="15.75" customHeight="1" x14ac:dyDescent="0.25">
      <c r="A752" s="30"/>
      <c r="B752" s="30"/>
      <c r="C752" s="30"/>
      <c r="D752" s="30"/>
      <c r="E752" s="30"/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  <c r="AA752" s="30"/>
      <c r="AB752" s="30"/>
      <c r="AC752" s="30"/>
      <c r="AD752" s="30"/>
      <c r="AE752" s="30"/>
    </row>
    <row r="753" spans="1:31" ht="15.75" customHeight="1" x14ac:dyDescent="0.25">
      <c r="A753" s="30"/>
      <c r="B753" s="30"/>
      <c r="C753" s="30"/>
      <c r="D753" s="30"/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  <c r="Y753" s="30"/>
      <c r="Z753" s="30"/>
      <c r="AA753" s="30"/>
      <c r="AB753" s="30"/>
      <c r="AC753" s="30"/>
      <c r="AD753" s="30"/>
      <c r="AE753" s="30"/>
    </row>
    <row r="754" spans="1:31" ht="15.75" customHeight="1" x14ac:dyDescent="0.25">
      <c r="A754" s="30"/>
      <c r="B754" s="30"/>
      <c r="C754" s="30"/>
      <c r="D754" s="30"/>
      <c r="E754" s="30"/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  <c r="Z754" s="30"/>
      <c r="AA754" s="30"/>
      <c r="AB754" s="30"/>
      <c r="AC754" s="30"/>
      <c r="AD754" s="30"/>
      <c r="AE754" s="30"/>
    </row>
    <row r="755" spans="1:31" ht="15.75" customHeight="1" x14ac:dyDescent="0.25">
      <c r="A755" s="30"/>
      <c r="B755" s="30"/>
      <c r="C755" s="30"/>
      <c r="D755" s="30"/>
      <c r="E755" s="30"/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  <c r="Z755" s="30"/>
      <c r="AA755" s="30"/>
      <c r="AB755" s="30"/>
      <c r="AC755" s="30"/>
      <c r="AD755" s="30"/>
      <c r="AE755" s="30"/>
    </row>
    <row r="756" spans="1:31" ht="15.75" customHeight="1" x14ac:dyDescent="0.25">
      <c r="A756" s="30"/>
      <c r="B756" s="30"/>
      <c r="C756" s="30"/>
      <c r="D756" s="30"/>
      <c r="E756" s="30"/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  <c r="Z756" s="30"/>
      <c r="AA756" s="30"/>
      <c r="AB756" s="30"/>
      <c r="AC756" s="30"/>
      <c r="AD756" s="30"/>
      <c r="AE756" s="30"/>
    </row>
    <row r="757" spans="1:31" ht="15.75" customHeight="1" x14ac:dyDescent="0.25">
      <c r="A757" s="30"/>
      <c r="B757" s="30"/>
      <c r="C757" s="30"/>
      <c r="D757" s="30"/>
      <c r="E757" s="30"/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  <c r="Z757" s="30"/>
      <c r="AA757" s="30"/>
      <c r="AB757" s="30"/>
      <c r="AC757" s="30"/>
      <c r="AD757" s="30"/>
      <c r="AE757" s="30"/>
    </row>
    <row r="758" spans="1:31" ht="15.75" customHeight="1" x14ac:dyDescent="0.25">
      <c r="A758" s="30"/>
      <c r="B758" s="30"/>
      <c r="C758" s="30"/>
      <c r="D758" s="30"/>
      <c r="E758" s="30"/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  <c r="Z758" s="30"/>
      <c r="AA758" s="30"/>
      <c r="AB758" s="30"/>
      <c r="AC758" s="30"/>
      <c r="AD758" s="30"/>
      <c r="AE758" s="30"/>
    </row>
    <row r="759" spans="1:31" ht="15.75" customHeight="1" x14ac:dyDescent="0.25">
      <c r="A759" s="30"/>
      <c r="B759" s="30"/>
      <c r="C759" s="30"/>
      <c r="D759" s="30"/>
      <c r="E759" s="30"/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  <c r="Z759" s="30"/>
      <c r="AA759" s="30"/>
      <c r="AB759" s="30"/>
      <c r="AC759" s="30"/>
      <c r="AD759" s="30"/>
      <c r="AE759" s="30"/>
    </row>
    <row r="760" spans="1:31" ht="15.75" customHeight="1" x14ac:dyDescent="0.25">
      <c r="A760" s="30"/>
      <c r="B760" s="30"/>
      <c r="C760" s="30"/>
      <c r="D760" s="30"/>
      <c r="E760" s="30"/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  <c r="Y760" s="30"/>
      <c r="Z760" s="30"/>
      <c r="AA760" s="30"/>
      <c r="AB760" s="30"/>
      <c r="AC760" s="30"/>
      <c r="AD760" s="30"/>
      <c r="AE760" s="30"/>
    </row>
    <row r="761" spans="1:31" ht="15.75" customHeight="1" x14ac:dyDescent="0.25">
      <c r="A761" s="30"/>
      <c r="B761" s="30"/>
      <c r="C761" s="30"/>
      <c r="D761" s="30"/>
      <c r="E761" s="30"/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  <c r="AA761" s="30"/>
      <c r="AB761" s="30"/>
      <c r="AC761" s="30"/>
      <c r="AD761" s="30"/>
      <c r="AE761" s="30"/>
    </row>
    <row r="762" spans="1:31" ht="15.75" customHeight="1" x14ac:dyDescent="0.25">
      <c r="A762" s="30"/>
      <c r="B762" s="30"/>
      <c r="C762" s="30"/>
      <c r="D762" s="30"/>
      <c r="E762" s="30"/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  <c r="Y762" s="30"/>
      <c r="Z762" s="30"/>
      <c r="AA762" s="30"/>
      <c r="AB762" s="30"/>
      <c r="AC762" s="30"/>
      <c r="AD762" s="30"/>
      <c r="AE762" s="30"/>
    </row>
    <row r="763" spans="1:31" ht="15.75" customHeight="1" x14ac:dyDescent="0.25">
      <c r="A763" s="30"/>
      <c r="B763" s="30"/>
      <c r="C763" s="30"/>
      <c r="D763" s="30"/>
      <c r="E763" s="30"/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  <c r="Y763" s="30"/>
      <c r="Z763" s="30"/>
      <c r="AA763" s="30"/>
      <c r="AB763" s="30"/>
      <c r="AC763" s="30"/>
      <c r="AD763" s="30"/>
      <c r="AE763" s="30"/>
    </row>
    <row r="764" spans="1:31" ht="15.75" customHeight="1" x14ac:dyDescent="0.25">
      <c r="A764" s="30"/>
      <c r="B764" s="30"/>
      <c r="C764" s="30"/>
      <c r="D764" s="30"/>
      <c r="E764" s="30"/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  <c r="Z764" s="30"/>
      <c r="AA764" s="30"/>
      <c r="AB764" s="30"/>
      <c r="AC764" s="30"/>
      <c r="AD764" s="30"/>
      <c r="AE764" s="30"/>
    </row>
    <row r="765" spans="1:31" ht="15.75" customHeight="1" x14ac:dyDescent="0.25">
      <c r="A765" s="30"/>
      <c r="B765" s="30"/>
      <c r="C765" s="30"/>
      <c r="D765" s="30"/>
      <c r="E765" s="30"/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  <c r="AA765" s="30"/>
      <c r="AB765" s="30"/>
      <c r="AC765" s="30"/>
      <c r="AD765" s="30"/>
      <c r="AE765" s="30"/>
    </row>
    <row r="766" spans="1:31" ht="15.75" customHeight="1" x14ac:dyDescent="0.25">
      <c r="A766" s="30"/>
      <c r="B766" s="30"/>
      <c r="C766" s="30"/>
      <c r="D766" s="30"/>
      <c r="E766" s="30"/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  <c r="Z766" s="30"/>
      <c r="AA766" s="30"/>
      <c r="AB766" s="30"/>
      <c r="AC766" s="30"/>
      <c r="AD766" s="30"/>
      <c r="AE766" s="30"/>
    </row>
    <row r="767" spans="1:31" ht="15.75" customHeight="1" x14ac:dyDescent="0.25">
      <c r="A767" s="30"/>
      <c r="B767" s="30"/>
      <c r="C767" s="30"/>
      <c r="D767" s="30"/>
      <c r="E767" s="30"/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  <c r="Z767" s="30"/>
      <c r="AA767" s="30"/>
      <c r="AB767" s="30"/>
      <c r="AC767" s="30"/>
      <c r="AD767" s="30"/>
      <c r="AE767" s="30"/>
    </row>
    <row r="768" spans="1:31" ht="15.75" customHeight="1" x14ac:dyDescent="0.25">
      <c r="A768" s="30"/>
      <c r="B768" s="30"/>
      <c r="C768" s="30"/>
      <c r="D768" s="30"/>
      <c r="E768" s="30"/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  <c r="Z768" s="30"/>
      <c r="AA768" s="30"/>
      <c r="AB768" s="30"/>
      <c r="AC768" s="30"/>
      <c r="AD768" s="30"/>
      <c r="AE768" s="30"/>
    </row>
    <row r="769" spans="1:31" ht="15.75" customHeight="1" x14ac:dyDescent="0.25">
      <c r="A769" s="30"/>
      <c r="B769" s="30"/>
      <c r="C769" s="30"/>
      <c r="D769" s="30"/>
      <c r="E769" s="30"/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  <c r="Z769" s="30"/>
      <c r="AA769" s="30"/>
      <c r="AB769" s="30"/>
      <c r="AC769" s="30"/>
      <c r="AD769" s="30"/>
      <c r="AE769" s="30"/>
    </row>
    <row r="770" spans="1:31" ht="15.75" customHeight="1" x14ac:dyDescent="0.25">
      <c r="A770" s="30"/>
      <c r="B770" s="30"/>
      <c r="C770" s="30"/>
      <c r="D770" s="30"/>
      <c r="E770" s="30"/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  <c r="Y770" s="30"/>
      <c r="Z770" s="30"/>
      <c r="AA770" s="30"/>
      <c r="AB770" s="30"/>
      <c r="AC770" s="30"/>
      <c r="AD770" s="30"/>
      <c r="AE770" s="30"/>
    </row>
    <row r="771" spans="1:31" ht="15.75" customHeight="1" x14ac:dyDescent="0.25">
      <c r="A771" s="30"/>
      <c r="B771" s="30"/>
      <c r="C771" s="30"/>
      <c r="D771" s="30"/>
      <c r="E771" s="30"/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  <c r="Y771" s="30"/>
      <c r="Z771" s="30"/>
      <c r="AA771" s="30"/>
      <c r="AB771" s="30"/>
      <c r="AC771" s="30"/>
      <c r="AD771" s="30"/>
      <c r="AE771" s="30"/>
    </row>
    <row r="772" spans="1:31" ht="15.75" customHeight="1" x14ac:dyDescent="0.25">
      <c r="A772" s="30"/>
      <c r="B772" s="30"/>
      <c r="C772" s="30"/>
      <c r="D772" s="30"/>
      <c r="E772" s="30"/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  <c r="Y772" s="30"/>
      <c r="Z772" s="30"/>
      <c r="AA772" s="30"/>
      <c r="AB772" s="30"/>
      <c r="AC772" s="30"/>
      <c r="AD772" s="30"/>
      <c r="AE772" s="30"/>
    </row>
    <row r="773" spans="1:31" ht="15.75" customHeight="1" x14ac:dyDescent="0.25">
      <c r="A773" s="30"/>
      <c r="B773" s="30"/>
      <c r="C773" s="30"/>
      <c r="D773" s="30"/>
      <c r="E773" s="30"/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  <c r="Y773" s="30"/>
      <c r="Z773" s="30"/>
      <c r="AA773" s="30"/>
      <c r="AB773" s="30"/>
      <c r="AC773" s="30"/>
      <c r="AD773" s="30"/>
      <c r="AE773" s="30"/>
    </row>
    <row r="774" spans="1:31" ht="15.75" customHeight="1" x14ac:dyDescent="0.25">
      <c r="A774" s="30"/>
      <c r="B774" s="30"/>
      <c r="C774" s="30"/>
      <c r="D774" s="30"/>
      <c r="E774" s="30"/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0"/>
      <c r="AA774" s="30"/>
      <c r="AB774" s="30"/>
      <c r="AC774" s="30"/>
      <c r="AD774" s="30"/>
      <c r="AE774" s="30"/>
    </row>
    <row r="775" spans="1:31" ht="15.75" customHeight="1" x14ac:dyDescent="0.25">
      <c r="A775" s="30"/>
      <c r="B775" s="30"/>
      <c r="C775" s="30"/>
      <c r="D775" s="30"/>
      <c r="E775" s="30"/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0"/>
      <c r="AA775" s="30"/>
      <c r="AB775" s="30"/>
      <c r="AC775" s="30"/>
      <c r="AD775" s="30"/>
      <c r="AE775" s="30"/>
    </row>
    <row r="776" spans="1:31" ht="15.75" customHeight="1" x14ac:dyDescent="0.25">
      <c r="A776" s="30"/>
      <c r="B776" s="30"/>
      <c r="C776" s="30"/>
      <c r="D776" s="30"/>
      <c r="E776" s="30"/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0"/>
      <c r="AA776" s="30"/>
      <c r="AB776" s="30"/>
      <c r="AC776" s="30"/>
      <c r="AD776" s="30"/>
      <c r="AE776" s="30"/>
    </row>
    <row r="777" spans="1:31" ht="15.75" customHeight="1" x14ac:dyDescent="0.25">
      <c r="A777" s="30"/>
      <c r="B777" s="30"/>
      <c r="C777" s="30"/>
      <c r="D777" s="30"/>
      <c r="E777" s="30"/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  <c r="Z777" s="30"/>
      <c r="AA777" s="30"/>
      <c r="AB777" s="30"/>
      <c r="AC777" s="30"/>
      <c r="AD777" s="30"/>
      <c r="AE777" s="30"/>
    </row>
    <row r="778" spans="1:31" ht="15.75" customHeight="1" x14ac:dyDescent="0.25">
      <c r="A778" s="30"/>
      <c r="B778" s="30"/>
      <c r="C778" s="30"/>
      <c r="D778" s="30"/>
      <c r="E778" s="30"/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  <c r="AA778" s="30"/>
      <c r="AB778" s="30"/>
      <c r="AC778" s="30"/>
      <c r="AD778" s="30"/>
      <c r="AE778" s="30"/>
    </row>
    <row r="779" spans="1:31" ht="15.75" customHeight="1" x14ac:dyDescent="0.25">
      <c r="A779" s="30"/>
      <c r="B779" s="30"/>
      <c r="C779" s="30"/>
      <c r="D779" s="30"/>
      <c r="E779" s="30"/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  <c r="Z779" s="30"/>
      <c r="AA779" s="30"/>
      <c r="AB779" s="30"/>
      <c r="AC779" s="30"/>
      <c r="AD779" s="30"/>
      <c r="AE779" s="30"/>
    </row>
    <row r="780" spans="1:31" ht="15.75" customHeight="1" x14ac:dyDescent="0.25">
      <c r="A780" s="30"/>
      <c r="B780" s="30"/>
      <c r="C780" s="30"/>
      <c r="D780" s="30"/>
      <c r="E780" s="30"/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  <c r="Y780" s="30"/>
      <c r="Z780" s="30"/>
      <c r="AA780" s="30"/>
      <c r="AB780" s="30"/>
      <c r="AC780" s="30"/>
      <c r="AD780" s="30"/>
      <c r="AE780" s="30"/>
    </row>
    <row r="781" spans="1:31" ht="15.75" customHeight="1" x14ac:dyDescent="0.25">
      <c r="A781" s="30"/>
      <c r="B781" s="30"/>
      <c r="C781" s="30"/>
      <c r="D781" s="30"/>
      <c r="E781" s="30"/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  <c r="Y781" s="30"/>
      <c r="Z781" s="30"/>
      <c r="AA781" s="30"/>
      <c r="AB781" s="30"/>
      <c r="AC781" s="30"/>
      <c r="AD781" s="30"/>
      <c r="AE781" s="30"/>
    </row>
    <row r="782" spans="1:31" ht="15.75" customHeight="1" x14ac:dyDescent="0.25">
      <c r="A782" s="30"/>
      <c r="B782" s="30"/>
      <c r="C782" s="30"/>
      <c r="D782" s="30"/>
      <c r="E782" s="30"/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  <c r="Y782" s="30"/>
      <c r="Z782" s="30"/>
      <c r="AA782" s="30"/>
      <c r="AB782" s="30"/>
      <c r="AC782" s="30"/>
      <c r="AD782" s="30"/>
      <c r="AE782" s="30"/>
    </row>
    <row r="783" spans="1:31" ht="15.75" customHeight="1" x14ac:dyDescent="0.25">
      <c r="A783" s="30"/>
      <c r="B783" s="30"/>
      <c r="C783" s="30"/>
      <c r="D783" s="30"/>
      <c r="E783" s="30"/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  <c r="Y783" s="30"/>
      <c r="Z783" s="30"/>
      <c r="AA783" s="30"/>
      <c r="AB783" s="30"/>
      <c r="AC783" s="30"/>
      <c r="AD783" s="30"/>
      <c r="AE783" s="30"/>
    </row>
    <row r="784" spans="1:31" ht="15.75" customHeight="1" x14ac:dyDescent="0.25">
      <c r="A784" s="30"/>
      <c r="B784" s="30"/>
      <c r="C784" s="30"/>
      <c r="D784" s="30"/>
      <c r="E784" s="30"/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  <c r="Z784" s="30"/>
      <c r="AA784" s="30"/>
      <c r="AB784" s="30"/>
      <c r="AC784" s="30"/>
      <c r="AD784" s="30"/>
      <c r="AE784" s="30"/>
    </row>
    <row r="785" spans="1:31" ht="15.75" customHeight="1" x14ac:dyDescent="0.25">
      <c r="A785" s="30"/>
      <c r="B785" s="30"/>
      <c r="C785" s="30"/>
      <c r="D785" s="30"/>
      <c r="E785" s="30"/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  <c r="Z785" s="30"/>
      <c r="AA785" s="30"/>
      <c r="AB785" s="30"/>
      <c r="AC785" s="30"/>
      <c r="AD785" s="30"/>
      <c r="AE785" s="30"/>
    </row>
    <row r="786" spans="1:31" ht="15.75" customHeight="1" x14ac:dyDescent="0.25">
      <c r="A786" s="30"/>
      <c r="B786" s="30"/>
      <c r="C786" s="30"/>
      <c r="D786" s="30"/>
      <c r="E786" s="30"/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  <c r="Z786" s="30"/>
      <c r="AA786" s="30"/>
      <c r="AB786" s="30"/>
      <c r="AC786" s="30"/>
      <c r="AD786" s="30"/>
      <c r="AE786" s="30"/>
    </row>
    <row r="787" spans="1:31" ht="15.75" customHeight="1" x14ac:dyDescent="0.25">
      <c r="A787" s="30"/>
      <c r="B787" s="30"/>
      <c r="C787" s="30"/>
      <c r="D787" s="30"/>
      <c r="E787" s="30"/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  <c r="Z787" s="30"/>
      <c r="AA787" s="30"/>
      <c r="AB787" s="30"/>
      <c r="AC787" s="30"/>
      <c r="AD787" s="30"/>
      <c r="AE787" s="30"/>
    </row>
    <row r="788" spans="1:31" ht="15.75" customHeight="1" x14ac:dyDescent="0.25">
      <c r="A788" s="30"/>
      <c r="B788" s="30"/>
      <c r="C788" s="30"/>
      <c r="D788" s="30"/>
      <c r="E788" s="30"/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  <c r="Z788" s="30"/>
      <c r="AA788" s="30"/>
      <c r="AB788" s="30"/>
      <c r="AC788" s="30"/>
      <c r="AD788" s="30"/>
      <c r="AE788" s="30"/>
    </row>
    <row r="789" spans="1:31" ht="15.75" customHeight="1" x14ac:dyDescent="0.25">
      <c r="A789" s="30"/>
      <c r="B789" s="30"/>
      <c r="C789" s="30"/>
      <c r="D789" s="30"/>
      <c r="E789" s="30"/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  <c r="Z789" s="30"/>
      <c r="AA789" s="30"/>
      <c r="AB789" s="30"/>
      <c r="AC789" s="30"/>
      <c r="AD789" s="30"/>
      <c r="AE789" s="30"/>
    </row>
    <row r="790" spans="1:31" ht="15.75" customHeight="1" x14ac:dyDescent="0.25">
      <c r="A790" s="30"/>
      <c r="B790" s="30"/>
      <c r="C790" s="30"/>
      <c r="D790" s="30"/>
      <c r="E790" s="30"/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  <c r="Y790" s="30"/>
      <c r="Z790" s="30"/>
      <c r="AA790" s="30"/>
      <c r="AB790" s="30"/>
      <c r="AC790" s="30"/>
      <c r="AD790" s="30"/>
      <c r="AE790" s="30"/>
    </row>
    <row r="791" spans="1:31" ht="15.75" customHeight="1" x14ac:dyDescent="0.25">
      <c r="A791" s="30"/>
      <c r="B791" s="30"/>
      <c r="C791" s="30"/>
      <c r="D791" s="30"/>
      <c r="E791" s="30"/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  <c r="Y791" s="30"/>
      <c r="Z791" s="30"/>
      <c r="AA791" s="30"/>
      <c r="AB791" s="30"/>
      <c r="AC791" s="30"/>
      <c r="AD791" s="30"/>
      <c r="AE791" s="30"/>
    </row>
    <row r="792" spans="1:31" ht="15.75" customHeight="1" x14ac:dyDescent="0.25">
      <c r="A792" s="30"/>
      <c r="B792" s="30"/>
      <c r="C792" s="30"/>
      <c r="D792" s="30"/>
      <c r="E792" s="30"/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  <c r="Z792" s="30"/>
      <c r="AA792" s="30"/>
      <c r="AB792" s="30"/>
      <c r="AC792" s="30"/>
      <c r="AD792" s="30"/>
      <c r="AE792" s="30"/>
    </row>
    <row r="793" spans="1:31" ht="15.75" customHeight="1" x14ac:dyDescent="0.25">
      <c r="A793" s="30"/>
      <c r="B793" s="30"/>
      <c r="C793" s="30"/>
      <c r="D793" s="30"/>
      <c r="E793" s="30"/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  <c r="Y793" s="30"/>
      <c r="Z793" s="30"/>
      <c r="AA793" s="30"/>
      <c r="AB793" s="30"/>
      <c r="AC793" s="30"/>
      <c r="AD793" s="30"/>
      <c r="AE793" s="30"/>
    </row>
    <row r="794" spans="1:31" ht="15.75" customHeight="1" x14ac:dyDescent="0.25">
      <c r="A794" s="30"/>
      <c r="B794" s="30"/>
      <c r="C794" s="30"/>
      <c r="D794" s="30"/>
      <c r="E794" s="30"/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  <c r="Y794" s="30"/>
      <c r="Z794" s="30"/>
      <c r="AA794" s="30"/>
      <c r="AB794" s="30"/>
      <c r="AC794" s="30"/>
      <c r="AD794" s="30"/>
      <c r="AE794" s="30"/>
    </row>
    <row r="795" spans="1:31" ht="15.75" customHeight="1" x14ac:dyDescent="0.25">
      <c r="A795" s="30"/>
      <c r="B795" s="30"/>
      <c r="C795" s="30"/>
      <c r="D795" s="30"/>
      <c r="E795" s="30"/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  <c r="Y795" s="30"/>
      <c r="Z795" s="30"/>
      <c r="AA795" s="30"/>
      <c r="AB795" s="30"/>
      <c r="AC795" s="30"/>
      <c r="AD795" s="30"/>
      <c r="AE795" s="30"/>
    </row>
    <row r="796" spans="1:31" ht="15.75" customHeight="1" x14ac:dyDescent="0.25">
      <c r="A796" s="30"/>
      <c r="B796" s="30"/>
      <c r="C796" s="30"/>
      <c r="D796" s="30"/>
      <c r="E796" s="30"/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  <c r="Y796" s="30"/>
      <c r="Z796" s="30"/>
      <c r="AA796" s="30"/>
      <c r="AB796" s="30"/>
      <c r="AC796" s="30"/>
      <c r="AD796" s="30"/>
      <c r="AE796" s="30"/>
    </row>
    <row r="797" spans="1:31" ht="15.75" customHeight="1" x14ac:dyDescent="0.25">
      <c r="A797" s="30"/>
      <c r="B797" s="30"/>
      <c r="C797" s="30"/>
      <c r="D797" s="30"/>
      <c r="E797" s="30"/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  <c r="Y797" s="30"/>
      <c r="Z797" s="30"/>
      <c r="AA797" s="30"/>
      <c r="AB797" s="30"/>
      <c r="AC797" s="30"/>
      <c r="AD797" s="30"/>
      <c r="AE797" s="30"/>
    </row>
    <row r="798" spans="1:31" ht="15.75" customHeight="1" x14ac:dyDescent="0.25">
      <c r="A798" s="30"/>
      <c r="B798" s="30"/>
      <c r="C798" s="30"/>
      <c r="D798" s="30"/>
      <c r="E798" s="30"/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  <c r="Y798" s="30"/>
      <c r="Z798" s="30"/>
      <c r="AA798" s="30"/>
      <c r="AB798" s="30"/>
      <c r="AC798" s="30"/>
      <c r="AD798" s="30"/>
      <c r="AE798" s="30"/>
    </row>
    <row r="799" spans="1:31" ht="15.75" customHeight="1" x14ac:dyDescent="0.25">
      <c r="A799" s="30"/>
      <c r="B799" s="30"/>
      <c r="C799" s="30"/>
      <c r="D799" s="30"/>
      <c r="E799" s="30"/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  <c r="Y799" s="30"/>
      <c r="Z799" s="30"/>
      <c r="AA799" s="30"/>
      <c r="AB799" s="30"/>
      <c r="AC799" s="30"/>
      <c r="AD799" s="30"/>
      <c r="AE799" s="30"/>
    </row>
    <row r="800" spans="1:31" ht="15.75" customHeight="1" x14ac:dyDescent="0.25">
      <c r="A800" s="30"/>
      <c r="B800" s="30"/>
      <c r="C800" s="30"/>
      <c r="D800" s="30"/>
      <c r="E800" s="30"/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  <c r="Y800" s="30"/>
      <c r="Z800" s="30"/>
      <c r="AA800" s="30"/>
      <c r="AB800" s="30"/>
      <c r="AC800" s="30"/>
      <c r="AD800" s="30"/>
      <c r="AE800" s="30"/>
    </row>
    <row r="801" spans="1:31" ht="15.75" customHeight="1" x14ac:dyDescent="0.25">
      <c r="A801" s="30"/>
      <c r="B801" s="30"/>
      <c r="C801" s="30"/>
      <c r="D801" s="30"/>
      <c r="E801" s="30"/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  <c r="Y801" s="30"/>
      <c r="Z801" s="30"/>
      <c r="AA801" s="30"/>
      <c r="AB801" s="30"/>
      <c r="AC801" s="30"/>
      <c r="AD801" s="30"/>
      <c r="AE801" s="30"/>
    </row>
    <row r="802" spans="1:31" ht="15.75" customHeight="1" x14ac:dyDescent="0.25">
      <c r="A802" s="30"/>
      <c r="B802" s="30"/>
      <c r="C802" s="30"/>
      <c r="D802" s="30"/>
      <c r="E802" s="30"/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  <c r="Y802" s="30"/>
      <c r="Z802" s="30"/>
      <c r="AA802" s="30"/>
      <c r="AB802" s="30"/>
      <c r="AC802" s="30"/>
      <c r="AD802" s="30"/>
      <c r="AE802" s="30"/>
    </row>
    <row r="803" spans="1:31" ht="15.75" customHeight="1" x14ac:dyDescent="0.25">
      <c r="A803" s="30"/>
      <c r="B803" s="30"/>
      <c r="C803" s="30"/>
      <c r="D803" s="30"/>
      <c r="E803" s="30"/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  <c r="Y803" s="30"/>
      <c r="Z803" s="30"/>
      <c r="AA803" s="30"/>
      <c r="AB803" s="30"/>
      <c r="AC803" s="30"/>
      <c r="AD803" s="30"/>
      <c r="AE803" s="30"/>
    </row>
    <row r="804" spans="1:31" ht="15.75" customHeight="1" x14ac:dyDescent="0.25">
      <c r="A804" s="30"/>
      <c r="B804" s="30"/>
      <c r="C804" s="30"/>
      <c r="D804" s="30"/>
      <c r="E804" s="30"/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  <c r="Y804" s="30"/>
      <c r="Z804" s="30"/>
      <c r="AA804" s="30"/>
      <c r="AB804" s="30"/>
      <c r="AC804" s="30"/>
      <c r="AD804" s="30"/>
      <c r="AE804" s="30"/>
    </row>
    <row r="805" spans="1:31" ht="15.75" customHeight="1" x14ac:dyDescent="0.25">
      <c r="A805" s="30"/>
      <c r="B805" s="30"/>
      <c r="C805" s="30"/>
      <c r="D805" s="30"/>
      <c r="E805" s="30"/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  <c r="Y805" s="30"/>
      <c r="Z805" s="30"/>
      <c r="AA805" s="30"/>
      <c r="AB805" s="30"/>
      <c r="AC805" s="30"/>
      <c r="AD805" s="30"/>
      <c r="AE805" s="30"/>
    </row>
    <row r="806" spans="1:31" ht="15.75" customHeight="1" x14ac:dyDescent="0.25">
      <c r="A806" s="30"/>
      <c r="B806" s="30"/>
      <c r="C806" s="30"/>
      <c r="D806" s="30"/>
      <c r="E806" s="30"/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  <c r="Y806" s="30"/>
      <c r="Z806" s="30"/>
      <c r="AA806" s="30"/>
      <c r="AB806" s="30"/>
      <c r="AC806" s="30"/>
      <c r="AD806" s="30"/>
      <c r="AE806" s="30"/>
    </row>
    <row r="807" spans="1:31" ht="15.75" customHeight="1" x14ac:dyDescent="0.25">
      <c r="A807" s="30"/>
      <c r="B807" s="30"/>
      <c r="C807" s="30"/>
      <c r="D807" s="30"/>
      <c r="E807" s="30"/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  <c r="Y807" s="30"/>
      <c r="Z807" s="30"/>
      <c r="AA807" s="30"/>
      <c r="AB807" s="30"/>
      <c r="AC807" s="30"/>
      <c r="AD807" s="30"/>
      <c r="AE807" s="30"/>
    </row>
    <row r="808" spans="1:31" ht="15.75" customHeight="1" x14ac:dyDescent="0.25">
      <c r="A808" s="30"/>
      <c r="B808" s="30"/>
      <c r="C808" s="30"/>
      <c r="D808" s="30"/>
      <c r="E808" s="30"/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  <c r="Y808" s="30"/>
      <c r="Z808" s="30"/>
      <c r="AA808" s="30"/>
      <c r="AB808" s="30"/>
      <c r="AC808" s="30"/>
      <c r="AD808" s="30"/>
      <c r="AE808" s="30"/>
    </row>
    <row r="809" spans="1:31" ht="15.75" customHeight="1" x14ac:dyDescent="0.25">
      <c r="A809" s="30"/>
      <c r="B809" s="30"/>
      <c r="C809" s="30"/>
      <c r="D809" s="30"/>
      <c r="E809" s="30"/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  <c r="AA809" s="30"/>
      <c r="AB809" s="30"/>
      <c r="AC809" s="30"/>
      <c r="AD809" s="30"/>
      <c r="AE809" s="30"/>
    </row>
    <row r="810" spans="1:31" ht="15.75" customHeight="1" x14ac:dyDescent="0.25">
      <c r="A810" s="30"/>
      <c r="B810" s="30"/>
      <c r="C810" s="30"/>
      <c r="D810" s="30"/>
      <c r="E810" s="30"/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  <c r="Y810" s="30"/>
      <c r="Z810" s="30"/>
      <c r="AA810" s="30"/>
      <c r="AB810" s="30"/>
      <c r="AC810" s="30"/>
      <c r="AD810" s="30"/>
      <c r="AE810" s="30"/>
    </row>
    <row r="811" spans="1:31" ht="15.75" customHeight="1" x14ac:dyDescent="0.25">
      <c r="A811" s="30"/>
      <c r="B811" s="30"/>
      <c r="C811" s="30"/>
      <c r="D811" s="30"/>
      <c r="E811" s="30"/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  <c r="Y811" s="30"/>
      <c r="Z811" s="30"/>
      <c r="AA811" s="30"/>
      <c r="AB811" s="30"/>
      <c r="AC811" s="30"/>
      <c r="AD811" s="30"/>
      <c r="AE811" s="30"/>
    </row>
    <row r="812" spans="1:31" ht="15.75" customHeight="1" x14ac:dyDescent="0.25">
      <c r="A812" s="30"/>
      <c r="B812" s="30"/>
      <c r="C812" s="30"/>
      <c r="D812" s="30"/>
      <c r="E812" s="30"/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  <c r="Y812" s="30"/>
      <c r="Z812" s="30"/>
      <c r="AA812" s="30"/>
      <c r="AB812" s="30"/>
      <c r="AC812" s="30"/>
      <c r="AD812" s="30"/>
      <c r="AE812" s="30"/>
    </row>
    <row r="813" spans="1:31" ht="15.75" customHeight="1" x14ac:dyDescent="0.25">
      <c r="A813" s="30"/>
      <c r="B813" s="30"/>
      <c r="C813" s="30"/>
      <c r="D813" s="30"/>
      <c r="E813" s="30"/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  <c r="Y813" s="30"/>
      <c r="Z813" s="30"/>
      <c r="AA813" s="30"/>
      <c r="AB813" s="30"/>
      <c r="AC813" s="30"/>
      <c r="AD813" s="30"/>
      <c r="AE813" s="30"/>
    </row>
    <row r="814" spans="1:31" ht="15.75" customHeight="1" x14ac:dyDescent="0.25">
      <c r="A814" s="30"/>
      <c r="B814" s="30"/>
      <c r="C814" s="30"/>
      <c r="D814" s="30"/>
      <c r="E814" s="30"/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  <c r="Y814" s="30"/>
      <c r="Z814" s="30"/>
      <c r="AA814" s="30"/>
      <c r="AB814" s="30"/>
      <c r="AC814" s="30"/>
      <c r="AD814" s="30"/>
      <c r="AE814" s="30"/>
    </row>
    <row r="815" spans="1:31" ht="15.75" customHeight="1" x14ac:dyDescent="0.25">
      <c r="A815" s="30"/>
      <c r="B815" s="30"/>
      <c r="C815" s="30"/>
      <c r="D815" s="30"/>
      <c r="E815" s="30"/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  <c r="Y815" s="30"/>
      <c r="Z815" s="30"/>
      <c r="AA815" s="30"/>
      <c r="AB815" s="30"/>
      <c r="AC815" s="30"/>
      <c r="AD815" s="30"/>
      <c r="AE815" s="30"/>
    </row>
    <row r="816" spans="1:31" ht="15.75" customHeight="1" x14ac:dyDescent="0.25">
      <c r="A816" s="30"/>
      <c r="B816" s="30"/>
      <c r="C816" s="30"/>
      <c r="D816" s="30"/>
      <c r="E816" s="30"/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  <c r="Y816" s="30"/>
      <c r="Z816" s="30"/>
      <c r="AA816" s="30"/>
      <c r="AB816" s="30"/>
      <c r="AC816" s="30"/>
      <c r="AD816" s="30"/>
      <c r="AE816" s="30"/>
    </row>
    <row r="817" spans="1:31" ht="15.75" customHeight="1" x14ac:dyDescent="0.25">
      <c r="A817" s="30"/>
      <c r="B817" s="30"/>
      <c r="C817" s="30"/>
      <c r="D817" s="30"/>
      <c r="E817" s="30"/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  <c r="Z817" s="30"/>
      <c r="AA817" s="30"/>
      <c r="AB817" s="30"/>
      <c r="AC817" s="30"/>
      <c r="AD817" s="30"/>
      <c r="AE817" s="30"/>
    </row>
    <row r="818" spans="1:31" ht="15.75" customHeight="1" x14ac:dyDescent="0.25">
      <c r="A818" s="30"/>
      <c r="B818" s="30"/>
      <c r="C818" s="30"/>
      <c r="D818" s="30"/>
      <c r="E818" s="30"/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  <c r="Z818" s="30"/>
      <c r="AA818" s="30"/>
      <c r="AB818" s="30"/>
      <c r="AC818" s="30"/>
      <c r="AD818" s="30"/>
      <c r="AE818" s="30"/>
    </row>
    <row r="819" spans="1:31" ht="15.75" customHeight="1" x14ac:dyDescent="0.25">
      <c r="A819" s="30"/>
      <c r="B819" s="30"/>
      <c r="C819" s="30"/>
      <c r="D819" s="30"/>
      <c r="E819" s="30"/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  <c r="Z819" s="30"/>
      <c r="AA819" s="30"/>
      <c r="AB819" s="30"/>
      <c r="AC819" s="30"/>
      <c r="AD819" s="30"/>
      <c r="AE819" s="30"/>
    </row>
    <row r="820" spans="1:31" ht="15.75" customHeight="1" x14ac:dyDescent="0.25">
      <c r="A820" s="30"/>
      <c r="B820" s="30"/>
      <c r="C820" s="30"/>
      <c r="D820" s="30"/>
      <c r="E820" s="30"/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  <c r="Y820" s="30"/>
      <c r="Z820" s="30"/>
      <c r="AA820" s="30"/>
      <c r="AB820" s="30"/>
      <c r="AC820" s="30"/>
      <c r="AD820" s="30"/>
      <c r="AE820" s="30"/>
    </row>
    <row r="821" spans="1:31" ht="15.75" customHeight="1" x14ac:dyDescent="0.25">
      <c r="A821" s="30"/>
      <c r="B821" s="30"/>
      <c r="C821" s="30"/>
      <c r="D821" s="30"/>
      <c r="E821" s="30"/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  <c r="AA821" s="30"/>
      <c r="AB821" s="30"/>
      <c r="AC821" s="30"/>
      <c r="AD821" s="30"/>
      <c r="AE821" s="30"/>
    </row>
    <row r="822" spans="1:31" ht="15.75" customHeight="1" x14ac:dyDescent="0.25">
      <c r="A822" s="30"/>
      <c r="B822" s="30"/>
      <c r="C822" s="30"/>
      <c r="D822" s="30"/>
      <c r="E822" s="30"/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  <c r="Y822" s="30"/>
      <c r="Z822" s="30"/>
      <c r="AA822" s="30"/>
      <c r="AB822" s="30"/>
      <c r="AC822" s="30"/>
      <c r="AD822" s="30"/>
      <c r="AE822" s="30"/>
    </row>
    <row r="823" spans="1:31" ht="15.75" customHeight="1" x14ac:dyDescent="0.25">
      <c r="A823" s="30"/>
      <c r="B823" s="30"/>
      <c r="C823" s="30"/>
      <c r="D823" s="30"/>
      <c r="E823" s="30"/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  <c r="Y823" s="30"/>
      <c r="Z823" s="30"/>
      <c r="AA823" s="30"/>
      <c r="AB823" s="30"/>
      <c r="AC823" s="30"/>
      <c r="AD823" s="30"/>
      <c r="AE823" s="30"/>
    </row>
    <row r="824" spans="1:31" ht="15.75" customHeight="1" x14ac:dyDescent="0.25">
      <c r="A824" s="30"/>
      <c r="B824" s="30"/>
      <c r="C824" s="30"/>
      <c r="D824" s="30"/>
      <c r="E824" s="30"/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  <c r="Y824" s="30"/>
      <c r="Z824" s="30"/>
      <c r="AA824" s="30"/>
      <c r="AB824" s="30"/>
      <c r="AC824" s="30"/>
      <c r="AD824" s="30"/>
      <c r="AE824" s="30"/>
    </row>
    <row r="825" spans="1:31" ht="15.75" customHeight="1" x14ac:dyDescent="0.25">
      <c r="A825" s="30"/>
      <c r="B825" s="30"/>
      <c r="C825" s="30"/>
      <c r="D825" s="30"/>
      <c r="E825" s="30"/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  <c r="Y825" s="30"/>
      <c r="Z825" s="30"/>
      <c r="AA825" s="30"/>
      <c r="AB825" s="30"/>
      <c r="AC825" s="30"/>
      <c r="AD825" s="30"/>
      <c r="AE825" s="30"/>
    </row>
    <row r="826" spans="1:31" ht="15.75" customHeight="1" x14ac:dyDescent="0.25">
      <c r="A826" s="30"/>
      <c r="B826" s="30"/>
      <c r="C826" s="30"/>
      <c r="D826" s="30"/>
      <c r="E826" s="30"/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  <c r="Y826" s="30"/>
      <c r="Z826" s="30"/>
      <c r="AA826" s="30"/>
      <c r="AB826" s="30"/>
      <c r="AC826" s="30"/>
      <c r="AD826" s="30"/>
      <c r="AE826" s="30"/>
    </row>
    <row r="827" spans="1:31" ht="15.75" customHeight="1" x14ac:dyDescent="0.25">
      <c r="A827" s="30"/>
      <c r="B827" s="30"/>
      <c r="C827" s="30"/>
      <c r="D827" s="30"/>
      <c r="E827" s="30"/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  <c r="Y827" s="30"/>
      <c r="Z827" s="30"/>
      <c r="AA827" s="30"/>
      <c r="AB827" s="30"/>
      <c r="AC827" s="30"/>
      <c r="AD827" s="30"/>
      <c r="AE827" s="30"/>
    </row>
    <row r="828" spans="1:31" ht="15.75" customHeight="1" x14ac:dyDescent="0.25">
      <c r="A828" s="30"/>
      <c r="B828" s="30"/>
      <c r="C828" s="30"/>
      <c r="D828" s="30"/>
      <c r="E828" s="30"/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  <c r="Y828" s="30"/>
      <c r="Z828" s="30"/>
      <c r="AA828" s="30"/>
      <c r="AB828" s="30"/>
      <c r="AC828" s="30"/>
      <c r="AD828" s="30"/>
      <c r="AE828" s="30"/>
    </row>
    <row r="829" spans="1:31" ht="15.75" customHeight="1" x14ac:dyDescent="0.25">
      <c r="A829" s="30"/>
      <c r="B829" s="30"/>
      <c r="C829" s="30"/>
      <c r="D829" s="30"/>
      <c r="E829" s="30"/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  <c r="Y829" s="30"/>
      <c r="Z829" s="30"/>
      <c r="AA829" s="30"/>
      <c r="AB829" s="30"/>
      <c r="AC829" s="30"/>
      <c r="AD829" s="30"/>
      <c r="AE829" s="30"/>
    </row>
    <row r="830" spans="1:31" ht="15.75" customHeight="1" x14ac:dyDescent="0.25">
      <c r="A830" s="30"/>
      <c r="B830" s="30"/>
      <c r="C830" s="30"/>
      <c r="D830" s="30"/>
      <c r="E830" s="30"/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  <c r="Y830" s="30"/>
      <c r="Z830" s="30"/>
      <c r="AA830" s="30"/>
      <c r="AB830" s="30"/>
      <c r="AC830" s="30"/>
      <c r="AD830" s="30"/>
      <c r="AE830" s="30"/>
    </row>
    <row r="831" spans="1:31" ht="15.75" customHeight="1" x14ac:dyDescent="0.25">
      <c r="A831" s="30"/>
      <c r="B831" s="30"/>
      <c r="C831" s="30"/>
      <c r="D831" s="30"/>
      <c r="E831" s="30"/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  <c r="Y831" s="30"/>
      <c r="Z831" s="30"/>
      <c r="AA831" s="30"/>
      <c r="AB831" s="30"/>
      <c r="AC831" s="30"/>
      <c r="AD831" s="30"/>
      <c r="AE831" s="30"/>
    </row>
    <row r="832" spans="1:31" ht="15.75" customHeight="1" x14ac:dyDescent="0.25">
      <c r="A832" s="30"/>
      <c r="B832" s="30"/>
      <c r="C832" s="30"/>
      <c r="D832" s="30"/>
      <c r="E832" s="30"/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  <c r="Y832" s="30"/>
      <c r="Z832" s="30"/>
      <c r="AA832" s="30"/>
      <c r="AB832" s="30"/>
      <c r="AC832" s="30"/>
      <c r="AD832" s="30"/>
      <c r="AE832" s="30"/>
    </row>
    <row r="833" spans="1:31" ht="15.75" customHeight="1" x14ac:dyDescent="0.25">
      <c r="A833" s="30"/>
      <c r="B833" s="30"/>
      <c r="C833" s="30"/>
      <c r="D833" s="30"/>
      <c r="E833" s="30"/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  <c r="Y833" s="30"/>
      <c r="Z833" s="30"/>
      <c r="AA833" s="30"/>
      <c r="AB833" s="30"/>
      <c r="AC833" s="30"/>
      <c r="AD833" s="30"/>
      <c r="AE833" s="30"/>
    </row>
    <row r="834" spans="1:31" ht="15.75" customHeight="1" x14ac:dyDescent="0.25">
      <c r="A834" s="30"/>
      <c r="B834" s="30"/>
      <c r="C834" s="30"/>
      <c r="D834" s="30"/>
      <c r="E834" s="30"/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  <c r="Y834" s="30"/>
      <c r="Z834" s="30"/>
      <c r="AA834" s="30"/>
      <c r="AB834" s="30"/>
      <c r="AC834" s="30"/>
      <c r="AD834" s="30"/>
      <c r="AE834" s="30"/>
    </row>
    <row r="835" spans="1:31" ht="15.75" customHeight="1" x14ac:dyDescent="0.25">
      <c r="A835" s="30"/>
      <c r="B835" s="30"/>
      <c r="C835" s="30"/>
      <c r="D835" s="30"/>
      <c r="E835" s="30"/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  <c r="Z835" s="30"/>
      <c r="AA835" s="30"/>
      <c r="AB835" s="30"/>
      <c r="AC835" s="30"/>
      <c r="AD835" s="30"/>
      <c r="AE835" s="30"/>
    </row>
    <row r="836" spans="1:31" ht="15.75" customHeight="1" x14ac:dyDescent="0.25">
      <c r="A836" s="30"/>
      <c r="B836" s="30"/>
      <c r="C836" s="30"/>
      <c r="D836" s="30"/>
      <c r="E836" s="30"/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  <c r="AA836" s="30"/>
      <c r="AB836" s="30"/>
      <c r="AC836" s="30"/>
      <c r="AD836" s="30"/>
      <c r="AE836" s="30"/>
    </row>
    <row r="837" spans="1:31" ht="15.75" customHeight="1" x14ac:dyDescent="0.25">
      <c r="A837" s="30"/>
      <c r="B837" s="30"/>
      <c r="C837" s="30"/>
      <c r="D837" s="30"/>
      <c r="E837" s="30"/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  <c r="Z837" s="30"/>
      <c r="AA837" s="30"/>
      <c r="AB837" s="30"/>
      <c r="AC837" s="30"/>
      <c r="AD837" s="30"/>
      <c r="AE837" s="30"/>
    </row>
    <row r="838" spans="1:31" ht="15.75" customHeight="1" x14ac:dyDescent="0.25">
      <c r="A838" s="30"/>
      <c r="B838" s="30"/>
      <c r="C838" s="30"/>
      <c r="D838" s="30"/>
      <c r="E838" s="30"/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  <c r="Y838" s="30"/>
      <c r="Z838" s="30"/>
      <c r="AA838" s="30"/>
      <c r="AB838" s="30"/>
      <c r="AC838" s="30"/>
      <c r="AD838" s="30"/>
      <c r="AE838" s="30"/>
    </row>
    <row r="839" spans="1:31" ht="15.75" customHeight="1" x14ac:dyDescent="0.25">
      <c r="A839" s="30"/>
      <c r="B839" s="30"/>
      <c r="C839" s="30"/>
      <c r="D839" s="30"/>
      <c r="E839" s="30"/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  <c r="Y839" s="30"/>
      <c r="Z839" s="30"/>
      <c r="AA839" s="30"/>
      <c r="AB839" s="30"/>
      <c r="AC839" s="30"/>
      <c r="AD839" s="30"/>
      <c r="AE839" s="30"/>
    </row>
    <row r="840" spans="1:31" ht="15.75" customHeight="1" x14ac:dyDescent="0.25">
      <c r="A840" s="30"/>
      <c r="B840" s="30"/>
      <c r="C840" s="30"/>
      <c r="D840" s="30"/>
      <c r="E840" s="30"/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  <c r="Y840" s="30"/>
      <c r="Z840" s="30"/>
      <c r="AA840" s="30"/>
      <c r="AB840" s="30"/>
      <c r="AC840" s="30"/>
      <c r="AD840" s="30"/>
      <c r="AE840" s="30"/>
    </row>
    <row r="841" spans="1:31" ht="15.75" customHeight="1" x14ac:dyDescent="0.25">
      <c r="A841" s="30"/>
      <c r="B841" s="30"/>
      <c r="C841" s="30"/>
      <c r="D841" s="30"/>
      <c r="E841" s="30"/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  <c r="Y841" s="30"/>
      <c r="Z841" s="30"/>
      <c r="AA841" s="30"/>
      <c r="AB841" s="30"/>
      <c r="AC841" s="30"/>
      <c r="AD841" s="30"/>
      <c r="AE841" s="30"/>
    </row>
    <row r="842" spans="1:31" ht="15.75" customHeight="1" x14ac:dyDescent="0.25">
      <c r="A842" s="30"/>
      <c r="B842" s="30"/>
      <c r="C842" s="30"/>
      <c r="D842" s="30"/>
      <c r="E842" s="30"/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  <c r="Y842" s="30"/>
      <c r="Z842" s="30"/>
      <c r="AA842" s="30"/>
      <c r="AB842" s="30"/>
      <c r="AC842" s="30"/>
      <c r="AD842" s="30"/>
      <c r="AE842" s="30"/>
    </row>
    <row r="843" spans="1:31" ht="15.75" customHeight="1" x14ac:dyDescent="0.25">
      <c r="A843" s="30"/>
      <c r="B843" s="30"/>
      <c r="C843" s="30"/>
      <c r="D843" s="30"/>
      <c r="E843" s="30"/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  <c r="Y843" s="30"/>
      <c r="Z843" s="30"/>
      <c r="AA843" s="30"/>
      <c r="AB843" s="30"/>
      <c r="AC843" s="30"/>
      <c r="AD843" s="30"/>
      <c r="AE843" s="30"/>
    </row>
    <row r="844" spans="1:31" ht="15.75" customHeight="1" x14ac:dyDescent="0.25">
      <c r="A844" s="30"/>
      <c r="B844" s="30"/>
      <c r="C844" s="30"/>
      <c r="D844" s="30"/>
      <c r="E844" s="30"/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  <c r="Y844" s="30"/>
      <c r="Z844" s="30"/>
      <c r="AA844" s="30"/>
      <c r="AB844" s="30"/>
      <c r="AC844" s="30"/>
      <c r="AD844" s="30"/>
      <c r="AE844" s="30"/>
    </row>
    <row r="845" spans="1:31" ht="15.75" customHeight="1" x14ac:dyDescent="0.25">
      <c r="A845" s="30"/>
      <c r="B845" s="30"/>
      <c r="C845" s="30"/>
      <c r="D845" s="30"/>
      <c r="E845" s="30"/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  <c r="Y845" s="30"/>
      <c r="Z845" s="30"/>
      <c r="AA845" s="30"/>
      <c r="AB845" s="30"/>
      <c r="AC845" s="30"/>
      <c r="AD845" s="30"/>
      <c r="AE845" s="30"/>
    </row>
    <row r="846" spans="1:31" ht="15.75" customHeight="1" x14ac:dyDescent="0.25">
      <c r="A846" s="30"/>
      <c r="B846" s="30"/>
      <c r="C846" s="30"/>
      <c r="D846" s="30"/>
      <c r="E846" s="30"/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  <c r="Y846" s="30"/>
      <c r="Z846" s="30"/>
      <c r="AA846" s="30"/>
      <c r="AB846" s="30"/>
      <c r="AC846" s="30"/>
      <c r="AD846" s="30"/>
      <c r="AE846" s="30"/>
    </row>
    <row r="847" spans="1:31" ht="15.75" customHeight="1" x14ac:dyDescent="0.25">
      <c r="A847" s="30"/>
      <c r="B847" s="30"/>
      <c r="C847" s="30"/>
      <c r="D847" s="30"/>
      <c r="E847" s="30"/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  <c r="Y847" s="30"/>
      <c r="Z847" s="30"/>
      <c r="AA847" s="30"/>
      <c r="AB847" s="30"/>
      <c r="AC847" s="30"/>
      <c r="AD847" s="30"/>
      <c r="AE847" s="30"/>
    </row>
    <row r="848" spans="1:31" ht="15.75" customHeight="1" x14ac:dyDescent="0.25">
      <c r="A848" s="30"/>
      <c r="B848" s="30"/>
      <c r="C848" s="30"/>
      <c r="D848" s="30"/>
      <c r="E848" s="30"/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  <c r="Y848" s="30"/>
      <c r="Z848" s="30"/>
      <c r="AA848" s="30"/>
      <c r="AB848" s="30"/>
      <c r="AC848" s="30"/>
      <c r="AD848" s="30"/>
      <c r="AE848" s="30"/>
    </row>
    <row r="849" spans="1:31" ht="15.75" customHeight="1" x14ac:dyDescent="0.25">
      <c r="A849" s="30"/>
      <c r="B849" s="30"/>
      <c r="C849" s="30"/>
      <c r="D849" s="30"/>
      <c r="E849" s="30"/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  <c r="Y849" s="30"/>
      <c r="Z849" s="30"/>
      <c r="AA849" s="30"/>
      <c r="AB849" s="30"/>
      <c r="AC849" s="30"/>
      <c r="AD849" s="30"/>
      <c r="AE849" s="30"/>
    </row>
    <row r="850" spans="1:31" ht="15.75" customHeight="1" x14ac:dyDescent="0.25">
      <c r="A850" s="30"/>
      <c r="B850" s="30"/>
      <c r="C850" s="30"/>
      <c r="D850" s="30"/>
      <c r="E850" s="30"/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  <c r="Y850" s="30"/>
      <c r="Z850" s="30"/>
      <c r="AA850" s="30"/>
      <c r="AB850" s="30"/>
      <c r="AC850" s="30"/>
      <c r="AD850" s="30"/>
      <c r="AE850" s="30"/>
    </row>
    <row r="851" spans="1:31" ht="15.75" customHeight="1" x14ac:dyDescent="0.25">
      <c r="A851" s="30"/>
      <c r="B851" s="30"/>
      <c r="C851" s="30"/>
      <c r="D851" s="30"/>
      <c r="E851" s="30"/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  <c r="Y851" s="30"/>
      <c r="Z851" s="30"/>
      <c r="AA851" s="30"/>
      <c r="AB851" s="30"/>
      <c r="AC851" s="30"/>
      <c r="AD851" s="30"/>
      <c r="AE851" s="30"/>
    </row>
    <row r="852" spans="1:31" ht="15.75" customHeight="1" x14ac:dyDescent="0.25">
      <c r="A852" s="30"/>
      <c r="B852" s="30"/>
      <c r="C852" s="30"/>
      <c r="D852" s="30"/>
      <c r="E852" s="30"/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  <c r="AA852" s="30"/>
      <c r="AB852" s="30"/>
      <c r="AC852" s="30"/>
      <c r="AD852" s="30"/>
      <c r="AE852" s="30"/>
    </row>
    <row r="853" spans="1:31" ht="15.75" customHeight="1" x14ac:dyDescent="0.25">
      <c r="A853" s="30"/>
      <c r="B853" s="30"/>
      <c r="C853" s="30"/>
      <c r="D853" s="30"/>
      <c r="E853" s="30"/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  <c r="Y853" s="30"/>
      <c r="Z853" s="30"/>
      <c r="AA853" s="30"/>
      <c r="AB853" s="30"/>
      <c r="AC853" s="30"/>
      <c r="AD853" s="30"/>
      <c r="AE853" s="30"/>
    </row>
    <row r="854" spans="1:31" ht="15.75" customHeight="1" x14ac:dyDescent="0.25">
      <c r="A854" s="30"/>
      <c r="B854" s="30"/>
      <c r="C854" s="30"/>
      <c r="D854" s="30"/>
      <c r="E854" s="30"/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  <c r="Y854" s="30"/>
      <c r="Z854" s="30"/>
      <c r="AA854" s="30"/>
      <c r="AB854" s="30"/>
      <c r="AC854" s="30"/>
      <c r="AD854" s="30"/>
      <c r="AE854" s="30"/>
    </row>
    <row r="855" spans="1:31" ht="15.75" customHeight="1" x14ac:dyDescent="0.25">
      <c r="A855" s="30"/>
      <c r="B855" s="30"/>
      <c r="C855" s="30"/>
      <c r="D855" s="30"/>
      <c r="E855" s="30"/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  <c r="Y855" s="30"/>
      <c r="Z855" s="30"/>
      <c r="AA855" s="30"/>
      <c r="AB855" s="30"/>
      <c r="AC855" s="30"/>
      <c r="AD855" s="30"/>
      <c r="AE855" s="30"/>
    </row>
    <row r="856" spans="1:31" ht="15.75" customHeight="1" x14ac:dyDescent="0.25">
      <c r="A856" s="30"/>
      <c r="B856" s="30"/>
      <c r="C856" s="30"/>
      <c r="D856" s="30"/>
      <c r="E856" s="30"/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  <c r="Y856" s="30"/>
      <c r="Z856" s="30"/>
      <c r="AA856" s="30"/>
      <c r="AB856" s="30"/>
      <c r="AC856" s="30"/>
      <c r="AD856" s="30"/>
      <c r="AE856" s="30"/>
    </row>
    <row r="857" spans="1:31" ht="15.75" customHeight="1" x14ac:dyDescent="0.25">
      <c r="A857" s="30"/>
      <c r="B857" s="30"/>
      <c r="C857" s="30"/>
      <c r="D857" s="30"/>
      <c r="E857" s="30"/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  <c r="Y857" s="30"/>
      <c r="Z857" s="30"/>
      <c r="AA857" s="30"/>
      <c r="AB857" s="30"/>
      <c r="AC857" s="30"/>
      <c r="AD857" s="30"/>
      <c r="AE857" s="30"/>
    </row>
    <row r="858" spans="1:31" ht="15.75" customHeight="1" x14ac:dyDescent="0.25">
      <c r="A858" s="30"/>
      <c r="B858" s="30"/>
      <c r="C858" s="30"/>
      <c r="D858" s="30"/>
      <c r="E858" s="30"/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  <c r="Y858" s="30"/>
      <c r="Z858" s="30"/>
      <c r="AA858" s="30"/>
      <c r="AB858" s="30"/>
      <c r="AC858" s="30"/>
      <c r="AD858" s="30"/>
      <c r="AE858" s="30"/>
    </row>
    <row r="859" spans="1:31" ht="15.75" customHeight="1" x14ac:dyDescent="0.25">
      <c r="A859" s="30"/>
      <c r="B859" s="30"/>
      <c r="C859" s="30"/>
      <c r="D859" s="30"/>
      <c r="E859" s="30"/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  <c r="Y859" s="30"/>
      <c r="Z859" s="30"/>
      <c r="AA859" s="30"/>
      <c r="AB859" s="30"/>
      <c r="AC859" s="30"/>
      <c r="AD859" s="30"/>
      <c r="AE859" s="30"/>
    </row>
    <row r="860" spans="1:31" ht="15.75" customHeight="1" x14ac:dyDescent="0.25">
      <c r="A860" s="30"/>
      <c r="B860" s="30"/>
      <c r="C860" s="30"/>
      <c r="D860" s="30"/>
      <c r="E860" s="30"/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  <c r="Y860" s="30"/>
      <c r="Z860" s="30"/>
      <c r="AA860" s="30"/>
      <c r="AB860" s="30"/>
      <c r="AC860" s="30"/>
      <c r="AD860" s="30"/>
      <c r="AE860" s="30"/>
    </row>
    <row r="861" spans="1:31" ht="15.75" customHeight="1" x14ac:dyDescent="0.25">
      <c r="A861" s="30"/>
      <c r="B861" s="30"/>
      <c r="C861" s="30"/>
      <c r="D861" s="30"/>
      <c r="E861" s="30"/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  <c r="Y861" s="30"/>
      <c r="Z861" s="30"/>
      <c r="AA861" s="30"/>
      <c r="AB861" s="30"/>
      <c r="AC861" s="30"/>
      <c r="AD861" s="30"/>
      <c r="AE861" s="30"/>
    </row>
    <row r="862" spans="1:31" ht="15.75" customHeight="1" x14ac:dyDescent="0.25">
      <c r="A862" s="30"/>
      <c r="B862" s="30"/>
      <c r="C862" s="30"/>
      <c r="D862" s="30"/>
      <c r="E862" s="30"/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  <c r="Y862" s="30"/>
      <c r="Z862" s="30"/>
      <c r="AA862" s="30"/>
      <c r="AB862" s="30"/>
      <c r="AC862" s="30"/>
      <c r="AD862" s="30"/>
      <c r="AE862" s="30"/>
    </row>
    <row r="863" spans="1:31" ht="15.75" customHeight="1" x14ac:dyDescent="0.25">
      <c r="A863" s="30"/>
      <c r="B863" s="30"/>
      <c r="C863" s="30"/>
      <c r="D863" s="30"/>
      <c r="E863" s="30"/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  <c r="Y863" s="30"/>
      <c r="Z863" s="30"/>
      <c r="AA863" s="30"/>
      <c r="AB863" s="30"/>
      <c r="AC863" s="30"/>
      <c r="AD863" s="30"/>
      <c r="AE863" s="30"/>
    </row>
    <row r="864" spans="1:31" ht="15.75" customHeight="1" x14ac:dyDescent="0.25">
      <c r="A864" s="30"/>
      <c r="B864" s="30"/>
      <c r="C864" s="30"/>
      <c r="D864" s="30"/>
      <c r="E864" s="30"/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  <c r="Y864" s="30"/>
      <c r="Z864" s="30"/>
      <c r="AA864" s="30"/>
      <c r="AB864" s="30"/>
      <c r="AC864" s="30"/>
      <c r="AD864" s="30"/>
      <c r="AE864" s="30"/>
    </row>
    <row r="865" spans="1:31" ht="15.75" customHeight="1" x14ac:dyDescent="0.25">
      <c r="A865" s="30"/>
      <c r="B865" s="30"/>
      <c r="C865" s="30"/>
      <c r="D865" s="30"/>
      <c r="E865" s="30"/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  <c r="Y865" s="30"/>
      <c r="Z865" s="30"/>
      <c r="AA865" s="30"/>
      <c r="AB865" s="30"/>
      <c r="AC865" s="30"/>
      <c r="AD865" s="30"/>
      <c r="AE865" s="30"/>
    </row>
    <row r="866" spans="1:31" ht="15.75" customHeight="1" x14ac:dyDescent="0.25">
      <c r="A866" s="30"/>
      <c r="B866" s="30"/>
      <c r="C866" s="30"/>
      <c r="D866" s="30"/>
      <c r="E866" s="30"/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  <c r="Y866" s="30"/>
      <c r="Z866" s="30"/>
      <c r="AA866" s="30"/>
      <c r="AB866" s="30"/>
      <c r="AC866" s="30"/>
      <c r="AD866" s="30"/>
      <c r="AE866" s="30"/>
    </row>
    <row r="867" spans="1:31" ht="15.75" customHeight="1" x14ac:dyDescent="0.25">
      <c r="A867" s="30"/>
      <c r="B867" s="30"/>
      <c r="C867" s="30"/>
      <c r="D867" s="30"/>
      <c r="E867" s="30"/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  <c r="Y867" s="30"/>
      <c r="Z867" s="30"/>
      <c r="AA867" s="30"/>
      <c r="AB867" s="30"/>
      <c r="AC867" s="30"/>
      <c r="AD867" s="30"/>
      <c r="AE867" s="30"/>
    </row>
    <row r="868" spans="1:31" ht="15.75" customHeight="1" x14ac:dyDescent="0.25">
      <c r="A868" s="30"/>
      <c r="B868" s="30"/>
      <c r="C868" s="30"/>
      <c r="D868" s="30"/>
      <c r="E868" s="30"/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  <c r="AA868" s="30"/>
      <c r="AB868" s="30"/>
      <c r="AC868" s="30"/>
      <c r="AD868" s="30"/>
      <c r="AE868" s="30"/>
    </row>
    <row r="869" spans="1:31" ht="15.75" customHeight="1" x14ac:dyDescent="0.25">
      <c r="A869" s="30"/>
      <c r="B869" s="30"/>
      <c r="C869" s="30"/>
      <c r="D869" s="30"/>
      <c r="E869" s="30"/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  <c r="Y869" s="30"/>
      <c r="Z869" s="30"/>
      <c r="AA869" s="30"/>
      <c r="AB869" s="30"/>
      <c r="AC869" s="30"/>
      <c r="AD869" s="30"/>
      <c r="AE869" s="30"/>
    </row>
    <row r="870" spans="1:31" ht="15.75" customHeight="1" x14ac:dyDescent="0.25">
      <c r="A870" s="30"/>
      <c r="B870" s="30"/>
      <c r="C870" s="30"/>
      <c r="D870" s="30"/>
      <c r="E870" s="30"/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  <c r="Y870" s="30"/>
      <c r="Z870" s="30"/>
      <c r="AA870" s="30"/>
      <c r="AB870" s="30"/>
      <c r="AC870" s="30"/>
      <c r="AD870" s="30"/>
      <c r="AE870" s="30"/>
    </row>
    <row r="871" spans="1:31" ht="15.75" customHeight="1" x14ac:dyDescent="0.25">
      <c r="A871" s="30"/>
      <c r="B871" s="30"/>
      <c r="C871" s="30"/>
      <c r="D871" s="30"/>
      <c r="E871" s="30"/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  <c r="Y871" s="30"/>
      <c r="Z871" s="30"/>
      <c r="AA871" s="30"/>
      <c r="AB871" s="30"/>
      <c r="AC871" s="30"/>
      <c r="AD871" s="30"/>
      <c r="AE871" s="30"/>
    </row>
    <row r="872" spans="1:31" ht="15.75" customHeight="1" x14ac:dyDescent="0.25">
      <c r="A872" s="30"/>
      <c r="B872" s="30"/>
      <c r="C872" s="30"/>
      <c r="D872" s="30"/>
      <c r="E872" s="30"/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  <c r="Y872" s="30"/>
      <c r="Z872" s="30"/>
      <c r="AA872" s="30"/>
      <c r="AB872" s="30"/>
      <c r="AC872" s="30"/>
      <c r="AD872" s="30"/>
      <c r="AE872" s="30"/>
    </row>
    <row r="873" spans="1:31" ht="15.75" customHeight="1" x14ac:dyDescent="0.25">
      <c r="A873" s="30"/>
      <c r="B873" s="30"/>
      <c r="C873" s="30"/>
      <c r="D873" s="30"/>
      <c r="E873" s="30"/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  <c r="Y873" s="30"/>
      <c r="Z873" s="30"/>
      <c r="AA873" s="30"/>
      <c r="AB873" s="30"/>
      <c r="AC873" s="30"/>
      <c r="AD873" s="30"/>
      <c r="AE873" s="30"/>
    </row>
    <row r="874" spans="1:31" ht="15.75" customHeight="1" x14ac:dyDescent="0.25">
      <c r="A874" s="30"/>
      <c r="B874" s="30"/>
      <c r="C874" s="30"/>
      <c r="D874" s="30"/>
      <c r="E874" s="30"/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  <c r="Y874" s="30"/>
      <c r="Z874" s="30"/>
      <c r="AA874" s="30"/>
      <c r="AB874" s="30"/>
      <c r="AC874" s="30"/>
      <c r="AD874" s="30"/>
      <c r="AE874" s="30"/>
    </row>
    <row r="875" spans="1:31" ht="15.75" customHeight="1" x14ac:dyDescent="0.25">
      <c r="A875" s="30"/>
      <c r="B875" s="30"/>
      <c r="C875" s="30"/>
      <c r="D875" s="30"/>
      <c r="E875" s="30"/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  <c r="Y875" s="30"/>
      <c r="Z875" s="30"/>
      <c r="AA875" s="30"/>
      <c r="AB875" s="30"/>
      <c r="AC875" s="30"/>
      <c r="AD875" s="30"/>
      <c r="AE875" s="30"/>
    </row>
    <row r="876" spans="1:31" ht="15.75" customHeight="1" x14ac:dyDescent="0.25">
      <c r="A876" s="30"/>
      <c r="B876" s="30"/>
      <c r="C876" s="30"/>
      <c r="D876" s="30"/>
      <c r="E876" s="30"/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  <c r="Y876" s="30"/>
      <c r="Z876" s="30"/>
      <c r="AA876" s="30"/>
      <c r="AB876" s="30"/>
      <c r="AC876" s="30"/>
      <c r="AD876" s="30"/>
      <c r="AE876" s="30"/>
    </row>
    <row r="877" spans="1:31" ht="15.75" customHeight="1" x14ac:dyDescent="0.25">
      <c r="A877" s="30"/>
      <c r="B877" s="30"/>
      <c r="C877" s="30"/>
      <c r="D877" s="30"/>
      <c r="E877" s="30"/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  <c r="Y877" s="30"/>
      <c r="Z877" s="30"/>
      <c r="AA877" s="30"/>
      <c r="AB877" s="30"/>
      <c r="AC877" s="30"/>
      <c r="AD877" s="30"/>
      <c r="AE877" s="30"/>
    </row>
    <row r="878" spans="1:31" ht="15.75" customHeight="1" x14ac:dyDescent="0.25">
      <c r="A878" s="30"/>
      <c r="B878" s="30"/>
      <c r="C878" s="30"/>
      <c r="D878" s="30"/>
      <c r="E878" s="30"/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  <c r="Y878" s="30"/>
      <c r="Z878" s="30"/>
      <c r="AA878" s="30"/>
      <c r="AB878" s="30"/>
      <c r="AC878" s="30"/>
      <c r="AD878" s="30"/>
      <c r="AE878" s="30"/>
    </row>
    <row r="879" spans="1:31" ht="15.75" customHeight="1" x14ac:dyDescent="0.25">
      <c r="A879" s="30"/>
      <c r="B879" s="30"/>
      <c r="C879" s="30"/>
      <c r="D879" s="30"/>
      <c r="E879" s="30"/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  <c r="AA879" s="30"/>
      <c r="AB879" s="30"/>
      <c r="AC879" s="30"/>
      <c r="AD879" s="30"/>
      <c r="AE879" s="30"/>
    </row>
    <row r="880" spans="1:31" ht="15.75" customHeight="1" x14ac:dyDescent="0.25">
      <c r="A880" s="30"/>
      <c r="B880" s="30"/>
      <c r="C880" s="30"/>
      <c r="D880" s="30"/>
      <c r="E880" s="30"/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  <c r="Y880" s="30"/>
      <c r="Z880" s="30"/>
      <c r="AA880" s="30"/>
      <c r="AB880" s="30"/>
      <c r="AC880" s="30"/>
      <c r="AD880" s="30"/>
      <c r="AE880" s="30"/>
    </row>
    <row r="881" spans="1:31" ht="15.75" customHeight="1" x14ac:dyDescent="0.25">
      <c r="A881" s="30"/>
      <c r="B881" s="30"/>
      <c r="C881" s="30"/>
      <c r="D881" s="30"/>
      <c r="E881" s="30"/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  <c r="Z881" s="30"/>
      <c r="AA881" s="30"/>
      <c r="AB881" s="30"/>
      <c r="AC881" s="30"/>
      <c r="AD881" s="30"/>
      <c r="AE881" s="30"/>
    </row>
    <row r="882" spans="1:31" ht="15.75" customHeight="1" x14ac:dyDescent="0.25">
      <c r="A882" s="30"/>
      <c r="B882" s="30"/>
      <c r="C882" s="30"/>
      <c r="D882" s="30"/>
      <c r="E882" s="30"/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  <c r="Y882" s="30"/>
      <c r="Z882" s="30"/>
      <c r="AA882" s="30"/>
      <c r="AB882" s="30"/>
      <c r="AC882" s="30"/>
      <c r="AD882" s="30"/>
      <c r="AE882" s="30"/>
    </row>
    <row r="883" spans="1:31" ht="15.75" customHeight="1" x14ac:dyDescent="0.25">
      <c r="A883" s="30"/>
      <c r="B883" s="30"/>
      <c r="C883" s="30"/>
      <c r="D883" s="30"/>
      <c r="E883" s="30"/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  <c r="Z883" s="30"/>
      <c r="AA883" s="30"/>
      <c r="AB883" s="30"/>
      <c r="AC883" s="30"/>
      <c r="AD883" s="30"/>
      <c r="AE883" s="30"/>
    </row>
    <row r="884" spans="1:31" ht="15.75" customHeight="1" x14ac:dyDescent="0.25">
      <c r="A884" s="30"/>
      <c r="B884" s="30"/>
      <c r="C884" s="30"/>
      <c r="D884" s="30"/>
      <c r="E884" s="30"/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  <c r="Y884" s="30"/>
      <c r="Z884" s="30"/>
      <c r="AA884" s="30"/>
      <c r="AB884" s="30"/>
      <c r="AC884" s="30"/>
      <c r="AD884" s="30"/>
      <c r="AE884" s="30"/>
    </row>
    <row r="885" spans="1:31" ht="15.75" customHeight="1" x14ac:dyDescent="0.25">
      <c r="A885" s="30"/>
      <c r="B885" s="30"/>
      <c r="C885" s="30"/>
      <c r="D885" s="30"/>
      <c r="E885" s="30"/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  <c r="Y885" s="30"/>
      <c r="Z885" s="30"/>
      <c r="AA885" s="30"/>
      <c r="AB885" s="30"/>
      <c r="AC885" s="30"/>
      <c r="AD885" s="30"/>
      <c r="AE885" s="30"/>
    </row>
    <row r="886" spans="1:31" ht="15.75" customHeight="1" x14ac:dyDescent="0.25">
      <c r="A886" s="30"/>
      <c r="B886" s="30"/>
      <c r="C886" s="30"/>
      <c r="D886" s="30"/>
      <c r="E886" s="30"/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  <c r="Y886" s="30"/>
      <c r="Z886" s="30"/>
      <c r="AA886" s="30"/>
      <c r="AB886" s="30"/>
      <c r="AC886" s="30"/>
      <c r="AD886" s="30"/>
      <c r="AE886" s="30"/>
    </row>
    <row r="887" spans="1:31" ht="15.75" customHeight="1" x14ac:dyDescent="0.25">
      <c r="A887" s="30"/>
      <c r="B887" s="30"/>
      <c r="C887" s="30"/>
      <c r="D887" s="30"/>
      <c r="E887" s="30"/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  <c r="Y887" s="30"/>
      <c r="Z887" s="30"/>
      <c r="AA887" s="30"/>
      <c r="AB887" s="30"/>
      <c r="AC887" s="30"/>
      <c r="AD887" s="30"/>
      <c r="AE887" s="30"/>
    </row>
    <row r="888" spans="1:31" ht="15.75" customHeight="1" x14ac:dyDescent="0.25">
      <c r="A888" s="30"/>
      <c r="B888" s="30"/>
      <c r="C888" s="30"/>
      <c r="D888" s="30"/>
      <c r="E888" s="30"/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  <c r="Y888" s="30"/>
      <c r="Z888" s="30"/>
      <c r="AA888" s="30"/>
      <c r="AB888" s="30"/>
      <c r="AC888" s="30"/>
      <c r="AD888" s="30"/>
      <c r="AE888" s="30"/>
    </row>
    <row r="889" spans="1:31" ht="15.75" customHeight="1" x14ac:dyDescent="0.25">
      <c r="A889" s="30"/>
      <c r="B889" s="30"/>
      <c r="C889" s="30"/>
      <c r="D889" s="30"/>
      <c r="E889" s="30"/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  <c r="Y889" s="30"/>
      <c r="Z889" s="30"/>
      <c r="AA889" s="30"/>
      <c r="AB889" s="30"/>
      <c r="AC889" s="30"/>
      <c r="AD889" s="30"/>
      <c r="AE889" s="30"/>
    </row>
    <row r="890" spans="1:31" ht="15.75" customHeight="1" x14ac:dyDescent="0.25">
      <c r="A890" s="30"/>
      <c r="B890" s="30"/>
      <c r="C890" s="30"/>
      <c r="D890" s="30"/>
      <c r="E890" s="30"/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  <c r="Y890" s="30"/>
      <c r="Z890" s="30"/>
      <c r="AA890" s="30"/>
      <c r="AB890" s="30"/>
      <c r="AC890" s="30"/>
      <c r="AD890" s="30"/>
      <c r="AE890" s="30"/>
    </row>
    <row r="891" spans="1:31" ht="15.75" customHeight="1" x14ac:dyDescent="0.25">
      <c r="A891" s="30"/>
      <c r="B891" s="30"/>
      <c r="C891" s="30"/>
      <c r="D891" s="30"/>
      <c r="E891" s="30"/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  <c r="Y891" s="30"/>
      <c r="Z891" s="30"/>
      <c r="AA891" s="30"/>
      <c r="AB891" s="30"/>
      <c r="AC891" s="30"/>
      <c r="AD891" s="30"/>
      <c r="AE891" s="30"/>
    </row>
    <row r="892" spans="1:31" ht="15.75" customHeight="1" x14ac:dyDescent="0.25">
      <c r="A892" s="30"/>
      <c r="B892" s="30"/>
      <c r="C892" s="30"/>
      <c r="D892" s="30"/>
      <c r="E892" s="30"/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  <c r="Y892" s="30"/>
      <c r="Z892" s="30"/>
      <c r="AA892" s="30"/>
      <c r="AB892" s="30"/>
      <c r="AC892" s="30"/>
      <c r="AD892" s="30"/>
      <c r="AE892" s="30"/>
    </row>
    <row r="893" spans="1:31" ht="15.75" customHeight="1" x14ac:dyDescent="0.25">
      <c r="A893" s="30"/>
      <c r="B893" s="30"/>
      <c r="C893" s="30"/>
      <c r="D893" s="30"/>
      <c r="E893" s="30"/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  <c r="Y893" s="30"/>
      <c r="Z893" s="30"/>
      <c r="AA893" s="30"/>
      <c r="AB893" s="30"/>
      <c r="AC893" s="30"/>
      <c r="AD893" s="30"/>
      <c r="AE893" s="30"/>
    </row>
    <row r="894" spans="1:31" ht="15.75" customHeight="1" x14ac:dyDescent="0.25">
      <c r="A894" s="30"/>
      <c r="B894" s="30"/>
      <c r="C894" s="30"/>
      <c r="D894" s="30"/>
      <c r="E894" s="30"/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  <c r="Y894" s="30"/>
      <c r="Z894" s="30"/>
      <c r="AA894" s="30"/>
      <c r="AB894" s="30"/>
      <c r="AC894" s="30"/>
      <c r="AD894" s="30"/>
      <c r="AE894" s="30"/>
    </row>
    <row r="895" spans="1:31" ht="15.75" customHeight="1" x14ac:dyDescent="0.25">
      <c r="A895" s="30"/>
      <c r="B895" s="30"/>
      <c r="C895" s="30"/>
      <c r="D895" s="30"/>
      <c r="E895" s="30"/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  <c r="Y895" s="30"/>
      <c r="Z895" s="30"/>
      <c r="AA895" s="30"/>
      <c r="AB895" s="30"/>
      <c r="AC895" s="30"/>
      <c r="AD895" s="30"/>
      <c r="AE895" s="30"/>
    </row>
    <row r="896" spans="1:31" ht="15.75" customHeight="1" x14ac:dyDescent="0.25">
      <c r="A896" s="30"/>
      <c r="B896" s="30"/>
      <c r="C896" s="30"/>
      <c r="D896" s="30"/>
      <c r="E896" s="30"/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  <c r="Y896" s="30"/>
      <c r="Z896" s="30"/>
      <c r="AA896" s="30"/>
      <c r="AB896" s="30"/>
      <c r="AC896" s="30"/>
      <c r="AD896" s="30"/>
      <c r="AE896" s="30"/>
    </row>
    <row r="897" spans="1:31" ht="15.75" customHeight="1" x14ac:dyDescent="0.25">
      <c r="A897" s="30"/>
      <c r="B897" s="30"/>
      <c r="C897" s="30"/>
      <c r="D897" s="30"/>
      <c r="E897" s="30"/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  <c r="Y897" s="30"/>
      <c r="Z897" s="30"/>
      <c r="AA897" s="30"/>
      <c r="AB897" s="30"/>
      <c r="AC897" s="30"/>
      <c r="AD897" s="30"/>
      <c r="AE897" s="30"/>
    </row>
    <row r="898" spans="1:31" ht="15.75" customHeight="1" x14ac:dyDescent="0.25">
      <c r="A898" s="30"/>
      <c r="B898" s="30"/>
      <c r="C898" s="30"/>
      <c r="D898" s="30"/>
      <c r="E898" s="30"/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  <c r="Y898" s="30"/>
      <c r="Z898" s="30"/>
      <c r="AA898" s="30"/>
      <c r="AB898" s="30"/>
      <c r="AC898" s="30"/>
      <c r="AD898" s="30"/>
      <c r="AE898" s="30"/>
    </row>
    <row r="899" spans="1:31" ht="15.75" customHeight="1" x14ac:dyDescent="0.25">
      <c r="A899" s="30"/>
      <c r="B899" s="30"/>
      <c r="C899" s="30"/>
      <c r="D899" s="30"/>
      <c r="E899" s="30"/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  <c r="Y899" s="30"/>
      <c r="Z899" s="30"/>
      <c r="AA899" s="30"/>
      <c r="AB899" s="30"/>
      <c r="AC899" s="30"/>
      <c r="AD899" s="30"/>
      <c r="AE899" s="30"/>
    </row>
    <row r="900" spans="1:31" ht="15.75" customHeight="1" x14ac:dyDescent="0.25">
      <c r="A900" s="30"/>
      <c r="B900" s="30"/>
      <c r="C900" s="30"/>
      <c r="D900" s="30"/>
      <c r="E900" s="30"/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  <c r="AA900" s="30"/>
      <c r="AB900" s="30"/>
      <c r="AC900" s="30"/>
      <c r="AD900" s="30"/>
      <c r="AE900" s="30"/>
    </row>
    <row r="901" spans="1:31" ht="15.75" customHeight="1" x14ac:dyDescent="0.25">
      <c r="A901" s="30"/>
      <c r="B901" s="30"/>
      <c r="C901" s="30"/>
      <c r="D901" s="30"/>
      <c r="E901" s="30"/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  <c r="Y901" s="30"/>
      <c r="Z901" s="30"/>
      <c r="AA901" s="30"/>
      <c r="AB901" s="30"/>
      <c r="AC901" s="30"/>
      <c r="AD901" s="30"/>
      <c r="AE901" s="30"/>
    </row>
    <row r="902" spans="1:31" ht="15.75" customHeight="1" x14ac:dyDescent="0.25">
      <c r="A902" s="30"/>
      <c r="B902" s="30"/>
      <c r="C902" s="30"/>
      <c r="D902" s="30"/>
      <c r="E902" s="30"/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  <c r="Y902" s="30"/>
      <c r="Z902" s="30"/>
      <c r="AA902" s="30"/>
      <c r="AB902" s="30"/>
      <c r="AC902" s="30"/>
      <c r="AD902" s="30"/>
      <c r="AE902" s="30"/>
    </row>
    <row r="903" spans="1:31" ht="15.75" customHeight="1" x14ac:dyDescent="0.25">
      <c r="A903" s="30"/>
      <c r="B903" s="30"/>
      <c r="C903" s="30"/>
      <c r="D903" s="30"/>
      <c r="E903" s="30"/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  <c r="Y903" s="30"/>
      <c r="Z903" s="30"/>
      <c r="AA903" s="30"/>
      <c r="AB903" s="30"/>
      <c r="AC903" s="30"/>
      <c r="AD903" s="30"/>
      <c r="AE903" s="30"/>
    </row>
    <row r="904" spans="1:31" ht="15.75" customHeight="1" x14ac:dyDescent="0.25">
      <c r="A904" s="30"/>
      <c r="B904" s="30"/>
      <c r="C904" s="30"/>
      <c r="D904" s="30"/>
      <c r="E904" s="30"/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  <c r="Y904" s="30"/>
      <c r="Z904" s="30"/>
      <c r="AA904" s="30"/>
      <c r="AB904" s="30"/>
      <c r="AC904" s="30"/>
      <c r="AD904" s="30"/>
      <c r="AE904" s="30"/>
    </row>
    <row r="905" spans="1:31" ht="15.75" customHeight="1" x14ac:dyDescent="0.25">
      <c r="A905" s="30"/>
      <c r="B905" s="30"/>
      <c r="C905" s="30"/>
      <c r="D905" s="30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  <c r="Y905" s="30"/>
      <c r="Z905" s="30"/>
      <c r="AA905" s="30"/>
      <c r="AB905" s="30"/>
      <c r="AC905" s="30"/>
      <c r="AD905" s="30"/>
      <c r="AE905" s="30"/>
    </row>
    <row r="906" spans="1:31" ht="15.75" customHeight="1" x14ac:dyDescent="0.25">
      <c r="A906" s="30"/>
      <c r="B906" s="30"/>
      <c r="C906" s="30"/>
      <c r="D906" s="30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  <c r="Y906" s="30"/>
      <c r="Z906" s="30"/>
      <c r="AA906" s="30"/>
      <c r="AB906" s="30"/>
      <c r="AC906" s="30"/>
      <c r="AD906" s="30"/>
      <c r="AE906" s="30"/>
    </row>
    <row r="907" spans="1:31" ht="15.75" customHeight="1" x14ac:dyDescent="0.25">
      <c r="A907" s="30"/>
      <c r="B907" s="30"/>
      <c r="C907" s="30"/>
      <c r="D907" s="30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  <c r="Z907" s="30"/>
      <c r="AA907" s="30"/>
      <c r="AB907" s="30"/>
      <c r="AC907" s="30"/>
      <c r="AD907" s="30"/>
      <c r="AE907" s="30"/>
    </row>
    <row r="908" spans="1:31" ht="15.75" customHeight="1" x14ac:dyDescent="0.25">
      <c r="A908" s="30"/>
      <c r="B908" s="30"/>
      <c r="C908" s="30"/>
      <c r="D908" s="30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  <c r="Z908" s="30"/>
      <c r="AA908" s="30"/>
      <c r="AB908" s="30"/>
      <c r="AC908" s="30"/>
      <c r="AD908" s="30"/>
      <c r="AE908" s="30"/>
    </row>
    <row r="909" spans="1:31" ht="15.75" customHeight="1" x14ac:dyDescent="0.25">
      <c r="A909" s="30"/>
      <c r="B909" s="30"/>
      <c r="C909" s="30"/>
      <c r="D909" s="30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  <c r="Z909" s="30"/>
      <c r="AA909" s="30"/>
      <c r="AB909" s="30"/>
      <c r="AC909" s="30"/>
      <c r="AD909" s="30"/>
      <c r="AE909" s="30"/>
    </row>
    <row r="910" spans="1:31" ht="15.75" customHeight="1" x14ac:dyDescent="0.25">
      <c r="A910" s="30"/>
      <c r="B910" s="30"/>
      <c r="C910" s="30"/>
      <c r="D910" s="30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  <c r="Y910" s="30"/>
      <c r="Z910" s="30"/>
      <c r="AA910" s="30"/>
      <c r="AB910" s="30"/>
      <c r="AC910" s="30"/>
      <c r="AD910" s="30"/>
      <c r="AE910" s="30"/>
    </row>
    <row r="911" spans="1:31" ht="15.75" customHeight="1" x14ac:dyDescent="0.25">
      <c r="A911" s="30"/>
      <c r="B911" s="30"/>
      <c r="C911" s="30"/>
      <c r="D911" s="30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  <c r="Y911" s="30"/>
      <c r="Z911" s="30"/>
      <c r="AA911" s="30"/>
      <c r="AB911" s="30"/>
      <c r="AC911" s="30"/>
      <c r="AD911" s="30"/>
      <c r="AE911" s="30"/>
    </row>
    <row r="912" spans="1:31" ht="15.75" customHeight="1" x14ac:dyDescent="0.25">
      <c r="A912" s="30"/>
      <c r="B912" s="30"/>
      <c r="C912" s="30"/>
      <c r="D912" s="30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  <c r="Y912" s="30"/>
      <c r="Z912" s="30"/>
      <c r="AA912" s="30"/>
      <c r="AB912" s="30"/>
      <c r="AC912" s="30"/>
      <c r="AD912" s="30"/>
      <c r="AE912" s="30"/>
    </row>
    <row r="913" spans="1:31" ht="15.75" customHeight="1" x14ac:dyDescent="0.25">
      <c r="A913" s="30"/>
      <c r="B913" s="30"/>
      <c r="C913" s="30"/>
      <c r="D913" s="30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  <c r="AA913" s="30"/>
      <c r="AB913" s="30"/>
      <c r="AC913" s="30"/>
      <c r="AD913" s="30"/>
      <c r="AE913" s="30"/>
    </row>
    <row r="914" spans="1:31" ht="15.75" customHeight="1" x14ac:dyDescent="0.25">
      <c r="A914" s="30"/>
      <c r="B914" s="30"/>
      <c r="C914" s="30"/>
      <c r="D914" s="30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  <c r="Y914" s="30"/>
      <c r="Z914" s="30"/>
      <c r="AA914" s="30"/>
      <c r="AB914" s="30"/>
      <c r="AC914" s="30"/>
      <c r="AD914" s="30"/>
      <c r="AE914" s="30"/>
    </row>
    <row r="915" spans="1:31" ht="15.75" customHeight="1" x14ac:dyDescent="0.25">
      <c r="A915" s="30"/>
      <c r="B915" s="30"/>
      <c r="C915" s="30"/>
      <c r="D915" s="30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  <c r="Y915" s="30"/>
      <c r="Z915" s="30"/>
      <c r="AA915" s="30"/>
      <c r="AB915" s="30"/>
      <c r="AC915" s="30"/>
      <c r="AD915" s="30"/>
      <c r="AE915" s="30"/>
    </row>
    <row r="916" spans="1:31" ht="15.75" customHeight="1" x14ac:dyDescent="0.25">
      <c r="A916" s="30"/>
      <c r="B916" s="30"/>
      <c r="C916" s="30"/>
      <c r="D916" s="30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  <c r="Y916" s="30"/>
      <c r="Z916" s="30"/>
      <c r="AA916" s="30"/>
      <c r="AB916" s="30"/>
      <c r="AC916" s="30"/>
      <c r="AD916" s="30"/>
      <c r="AE916" s="30"/>
    </row>
    <row r="917" spans="1:31" ht="15.75" customHeight="1" x14ac:dyDescent="0.25">
      <c r="A917" s="30"/>
      <c r="B917" s="30"/>
      <c r="C917" s="30"/>
      <c r="D917" s="30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  <c r="Y917" s="30"/>
      <c r="Z917" s="30"/>
      <c r="AA917" s="30"/>
      <c r="AB917" s="30"/>
      <c r="AC917" s="30"/>
      <c r="AD917" s="30"/>
      <c r="AE917" s="30"/>
    </row>
    <row r="918" spans="1:31" ht="15.75" customHeight="1" x14ac:dyDescent="0.25">
      <c r="A918" s="30"/>
      <c r="B918" s="30"/>
      <c r="C918" s="30"/>
      <c r="D918" s="30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  <c r="Y918" s="30"/>
      <c r="Z918" s="30"/>
      <c r="AA918" s="30"/>
      <c r="AB918" s="30"/>
      <c r="AC918" s="30"/>
      <c r="AD918" s="30"/>
      <c r="AE918" s="30"/>
    </row>
    <row r="919" spans="1:31" ht="15.75" customHeight="1" x14ac:dyDescent="0.25">
      <c r="A919" s="30"/>
      <c r="B919" s="30"/>
      <c r="C919" s="30"/>
      <c r="D919" s="30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  <c r="Y919" s="30"/>
      <c r="Z919" s="30"/>
      <c r="AA919" s="30"/>
      <c r="AB919" s="30"/>
      <c r="AC919" s="30"/>
      <c r="AD919" s="30"/>
      <c r="AE919" s="30"/>
    </row>
    <row r="920" spans="1:31" ht="15.75" customHeight="1" x14ac:dyDescent="0.25">
      <c r="A920" s="30"/>
      <c r="B920" s="30"/>
      <c r="C920" s="30"/>
      <c r="D920" s="30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  <c r="Y920" s="30"/>
      <c r="Z920" s="30"/>
      <c r="AA920" s="30"/>
      <c r="AB920" s="30"/>
      <c r="AC920" s="30"/>
      <c r="AD920" s="30"/>
      <c r="AE920" s="30"/>
    </row>
    <row r="921" spans="1:31" ht="15.75" customHeight="1" x14ac:dyDescent="0.25">
      <c r="A921" s="30"/>
      <c r="B921" s="30"/>
      <c r="C921" s="30"/>
      <c r="D921" s="30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  <c r="Y921" s="30"/>
      <c r="Z921" s="30"/>
      <c r="AA921" s="30"/>
      <c r="AB921" s="30"/>
      <c r="AC921" s="30"/>
      <c r="AD921" s="30"/>
      <c r="AE921" s="30"/>
    </row>
    <row r="922" spans="1:31" ht="15.75" customHeight="1" x14ac:dyDescent="0.25">
      <c r="A922" s="30"/>
      <c r="B922" s="30"/>
      <c r="C922" s="30"/>
      <c r="D922" s="30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  <c r="Y922" s="30"/>
      <c r="Z922" s="30"/>
      <c r="AA922" s="30"/>
      <c r="AB922" s="30"/>
      <c r="AC922" s="30"/>
      <c r="AD922" s="30"/>
      <c r="AE922" s="30"/>
    </row>
    <row r="923" spans="1:31" ht="15.75" customHeight="1" x14ac:dyDescent="0.25">
      <c r="A923" s="30"/>
      <c r="B923" s="30"/>
      <c r="C923" s="30"/>
      <c r="D923" s="30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  <c r="Y923" s="30"/>
      <c r="Z923" s="30"/>
      <c r="AA923" s="30"/>
      <c r="AB923" s="30"/>
      <c r="AC923" s="30"/>
      <c r="AD923" s="30"/>
      <c r="AE923" s="30"/>
    </row>
    <row r="924" spans="1:31" ht="15.75" customHeight="1" x14ac:dyDescent="0.25">
      <c r="A924" s="30"/>
      <c r="B924" s="30"/>
      <c r="C924" s="30"/>
      <c r="D924" s="30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  <c r="AA924" s="30"/>
      <c r="AB924" s="30"/>
      <c r="AC924" s="30"/>
      <c r="AD924" s="30"/>
      <c r="AE924" s="30"/>
    </row>
    <row r="925" spans="1:31" ht="15.75" customHeight="1" x14ac:dyDescent="0.25">
      <c r="A925" s="30"/>
      <c r="B925" s="30"/>
      <c r="C925" s="30"/>
      <c r="D925" s="30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  <c r="Z925" s="30"/>
      <c r="AA925" s="30"/>
      <c r="AB925" s="30"/>
      <c r="AC925" s="30"/>
      <c r="AD925" s="30"/>
      <c r="AE925" s="30"/>
    </row>
    <row r="926" spans="1:31" ht="15.75" customHeight="1" x14ac:dyDescent="0.25">
      <c r="A926" s="30"/>
      <c r="B926" s="30"/>
      <c r="C926" s="30"/>
      <c r="D926" s="30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  <c r="Y926" s="30"/>
      <c r="Z926" s="30"/>
      <c r="AA926" s="30"/>
      <c r="AB926" s="30"/>
      <c r="AC926" s="30"/>
      <c r="AD926" s="30"/>
      <c r="AE926" s="30"/>
    </row>
    <row r="927" spans="1:31" ht="15.75" customHeight="1" x14ac:dyDescent="0.25">
      <c r="A927" s="30"/>
      <c r="B927" s="30"/>
      <c r="C927" s="30"/>
      <c r="D927" s="30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  <c r="Y927" s="30"/>
      <c r="Z927" s="30"/>
      <c r="AA927" s="30"/>
      <c r="AB927" s="30"/>
      <c r="AC927" s="30"/>
      <c r="AD927" s="30"/>
      <c r="AE927" s="30"/>
    </row>
    <row r="928" spans="1:31" ht="15.75" customHeight="1" x14ac:dyDescent="0.25">
      <c r="A928" s="30"/>
      <c r="B928" s="30"/>
      <c r="C928" s="30"/>
      <c r="D928" s="30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  <c r="Y928" s="30"/>
      <c r="Z928" s="30"/>
      <c r="AA928" s="30"/>
      <c r="AB928" s="30"/>
      <c r="AC928" s="30"/>
      <c r="AD928" s="30"/>
      <c r="AE928" s="30"/>
    </row>
    <row r="929" spans="1:31" ht="15.75" customHeight="1" x14ac:dyDescent="0.25">
      <c r="A929" s="30"/>
      <c r="B929" s="30"/>
      <c r="C929" s="30"/>
      <c r="D929" s="30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  <c r="Y929" s="30"/>
      <c r="Z929" s="30"/>
      <c r="AA929" s="30"/>
      <c r="AB929" s="30"/>
      <c r="AC929" s="30"/>
      <c r="AD929" s="30"/>
      <c r="AE929" s="30"/>
    </row>
    <row r="930" spans="1:31" ht="15.75" customHeight="1" x14ac:dyDescent="0.25">
      <c r="A930" s="30"/>
      <c r="B930" s="30"/>
      <c r="C930" s="30"/>
      <c r="D930" s="30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  <c r="Y930" s="30"/>
      <c r="Z930" s="30"/>
      <c r="AA930" s="30"/>
      <c r="AB930" s="30"/>
      <c r="AC930" s="30"/>
      <c r="AD930" s="30"/>
      <c r="AE930" s="30"/>
    </row>
    <row r="931" spans="1:31" ht="15.75" customHeight="1" x14ac:dyDescent="0.25">
      <c r="A931" s="30"/>
      <c r="B931" s="30"/>
      <c r="C931" s="30"/>
      <c r="D931" s="30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  <c r="Y931" s="30"/>
      <c r="Z931" s="30"/>
      <c r="AA931" s="30"/>
      <c r="AB931" s="30"/>
      <c r="AC931" s="30"/>
      <c r="AD931" s="30"/>
      <c r="AE931" s="30"/>
    </row>
    <row r="932" spans="1:31" ht="15.75" customHeight="1" x14ac:dyDescent="0.25">
      <c r="A932" s="30"/>
      <c r="B932" s="30"/>
      <c r="C932" s="30"/>
      <c r="D932" s="30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  <c r="Y932" s="30"/>
      <c r="Z932" s="30"/>
      <c r="AA932" s="30"/>
      <c r="AB932" s="30"/>
      <c r="AC932" s="30"/>
      <c r="AD932" s="30"/>
      <c r="AE932" s="30"/>
    </row>
    <row r="933" spans="1:31" ht="15.75" customHeight="1" x14ac:dyDescent="0.25">
      <c r="A933" s="30"/>
      <c r="B933" s="30"/>
      <c r="C933" s="30"/>
      <c r="D933" s="30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  <c r="Y933" s="30"/>
      <c r="Z933" s="30"/>
      <c r="AA933" s="30"/>
      <c r="AB933" s="30"/>
      <c r="AC933" s="30"/>
      <c r="AD933" s="30"/>
      <c r="AE933" s="30"/>
    </row>
    <row r="934" spans="1:31" ht="15.75" customHeight="1" x14ac:dyDescent="0.25">
      <c r="A934" s="30"/>
      <c r="B934" s="30"/>
      <c r="C934" s="30"/>
      <c r="D934" s="30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  <c r="Y934" s="30"/>
      <c r="Z934" s="30"/>
      <c r="AA934" s="30"/>
      <c r="AB934" s="30"/>
      <c r="AC934" s="30"/>
      <c r="AD934" s="30"/>
      <c r="AE934" s="30"/>
    </row>
    <row r="935" spans="1:31" ht="15.75" customHeight="1" x14ac:dyDescent="0.25">
      <c r="A935" s="30"/>
      <c r="B935" s="30"/>
      <c r="C935" s="30"/>
      <c r="D935" s="30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  <c r="Y935" s="30"/>
      <c r="Z935" s="30"/>
      <c r="AA935" s="30"/>
      <c r="AB935" s="30"/>
      <c r="AC935" s="30"/>
      <c r="AD935" s="30"/>
      <c r="AE935" s="30"/>
    </row>
    <row r="936" spans="1:31" ht="15.75" customHeight="1" x14ac:dyDescent="0.25">
      <c r="A936" s="30"/>
      <c r="B936" s="30"/>
      <c r="C936" s="30"/>
      <c r="D936" s="30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  <c r="Y936" s="30"/>
      <c r="Z936" s="30"/>
      <c r="AA936" s="30"/>
      <c r="AB936" s="30"/>
      <c r="AC936" s="30"/>
      <c r="AD936" s="30"/>
      <c r="AE936" s="30"/>
    </row>
    <row r="937" spans="1:31" ht="15.75" customHeight="1" x14ac:dyDescent="0.25">
      <c r="A937" s="30"/>
      <c r="B937" s="30"/>
      <c r="C937" s="30"/>
      <c r="D937" s="30"/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  <c r="Y937" s="30"/>
      <c r="Z937" s="30"/>
      <c r="AA937" s="30"/>
      <c r="AB937" s="30"/>
      <c r="AC937" s="30"/>
      <c r="AD937" s="30"/>
      <c r="AE937" s="30"/>
    </row>
    <row r="938" spans="1:31" ht="15.75" customHeight="1" x14ac:dyDescent="0.25">
      <c r="A938" s="30"/>
      <c r="B938" s="30"/>
      <c r="C938" s="30"/>
      <c r="D938" s="30"/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  <c r="Y938" s="30"/>
      <c r="Z938" s="30"/>
      <c r="AA938" s="30"/>
      <c r="AB938" s="30"/>
      <c r="AC938" s="30"/>
      <c r="AD938" s="30"/>
      <c r="AE938" s="30"/>
    </row>
    <row r="939" spans="1:31" ht="15.75" customHeight="1" x14ac:dyDescent="0.25">
      <c r="A939" s="30"/>
      <c r="B939" s="30"/>
      <c r="C939" s="30"/>
      <c r="D939" s="30"/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  <c r="Y939" s="30"/>
      <c r="Z939" s="30"/>
      <c r="AA939" s="30"/>
      <c r="AB939" s="30"/>
      <c r="AC939" s="30"/>
      <c r="AD939" s="30"/>
      <c r="AE939" s="30"/>
    </row>
    <row r="940" spans="1:31" ht="15.75" customHeight="1" x14ac:dyDescent="0.25">
      <c r="A940" s="30"/>
      <c r="B940" s="30"/>
      <c r="C940" s="30"/>
      <c r="D940" s="30"/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  <c r="Y940" s="30"/>
      <c r="Z940" s="30"/>
      <c r="AA940" s="30"/>
      <c r="AB940" s="30"/>
      <c r="AC940" s="30"/>
      <c r="AD940" s="30"/>
      <c r="AE940" s="30"/>
    </row>
    <row r="941" spans="1:31" ht="15.75" customHeight="1" x14ac:dyDescent="0.25">
      <c r="A941" s="30"/>
      <c r="B941" s="30"/>
      <c r="C941" s="30"/>
      <c r="D941" s="30"/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  <c r="Y941" s="30"/>
      <c r="Z941" s="30"/>
      <c r="AA941" s="30"/>
      <c r="AB941" s="30"/>
      <c r="AC941" s="30"/>
      <c r="AD941" s="30"/>
      <c r="AE941" s="30"/>
    </row>
    <row r="942" spans="1:31" ht="15.75" customHeight="1" x14ac:dyDescent="0.25">
      <c r="A942" s="30"/>
      <c r="B942" s="30"/>
      <c r="C942" s="30"/>
      <c r="D942" s="30"/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  <c r="Y942" s="30"/>
      <c r="Z942" s="30"/>
      <c r="AA942" s="30"/>
      <c r="AB942" s="30"/>
      <c r="AC942" s="30"/>
      <c r="AD942" s="30"/>
      <c r="AE942" s="30"/>
    </row>
    <row r="943" spans="1:31" ht="15.75" customHeight="1" x14ac:dyDescent="0.25">
      <c r="A943" s="30"/>
      <c r="B943" s="30"/>
      <c r="C943" s="30"/>
      <c r="D943" s="30"/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  <c r="Y943" s="30"/>
      <c r="Z943" s="30"/>
      <c r="AA943" s="30"/>
      <c r="AB943" s="30"/>
      <c r="AC943" s="30"/>
      <c r="AD943" s="30"/>
      <c r="AE943" s="30"/>
    </row>
    <row r="944" spans="1:31" ht="15.75" customHeight="1" x14ac:dyDescent="0.25">
      <c r="A944" s="30"/>
      <c r="B944" s="30"/>
      <c r="C944" s="30"/>
      <c r="D944" s="30"/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  <c r="Y944" s="30"/>
      <c r="Z944" s="30"/>
      <c r="AA944" s="30"/>
      <c r="AB944" s="30"/>
      <c r="AC944" s="30"/>
      <c r="AD944" s="30"/>
      <c r="AE944" s="30"/>
    </row>
    <row r="945" spans="1:31" ht="15.75" customHeight="1" x14ac:dyDescent="0.25">
      <c r="A945" s="30"/>
      <c r="B945" s="30"/>
      <c r="C945" s="30"/>
      <c r="D945" s="30"/>
      <c r="E945" s="30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  <c r="Y945" s="30"/>
      <c r="Z945" s="30"/>
      <c r="AA945" s="30"/>
      <c r="AB945" s="30"/>
      <c r="AC945" s="30"/>
      <c r="AD945" s="30"/>
      <c r="AE945" s="30"/>
    </row>
    <row r="946" spans="1:31" ht="15.75" customHeight="1" x14ac:dyDescent="0.25">
      <c r="A946" s="30"/>
      <c r="B946" s="30"/>
      <c r="C946" s="30"/>
      <c r="D946" s="30"/>
      <c r="E946" s="30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  <c r="Y946" s="30"/>
      <c r="Z946" s="30"/>
      <c r="AA946" s="30"/>
      <c r="AB946" s="30"/>
      <c r="AC946" s="30"/>
      <c r="AD946" s="30"/>
      <c r="AE946" s="30"/>
    </row>
    <row r="947" spans="1:31" ht="15.75" customHeight="1" x14ac:dyDescent="0.25">
      <c r="A947" s="30"/>
      <c r="B947" s="30"/>
      <c r="C947" s="30"/>
      <c r="D947" s="30"/>
      <c r="E947" s="30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  <c r="Y947" s="30"/>
      <c r="Z947" s="30"/>
      <c r="AA947" s="30"/>
      <c r="AB947" s="30"/>
      <c r="AC947" s="30"/>
      <c r="AD947" s="30"/>
      <c r="AE947" s="30"/>
    </row>
    <row r="948" spans="1:31" ht="15.75" customHeight="1" x14ac:dyDescent="0.25">
      <c r="A948" s="30"/>
      <c r="B948" s="30"/>
      <c r="C948" s="30"/>
      <c r="D948" s="30"/>
      <c r="E948" s="30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  <c r="Y948" s="30"/>
      <c r="Z948" s="30"/>
      <c r="AA948" s="30"/>
      <c r="AB948" s="30"/>
      <c r="AC948" s="30"/>
      <c r="AD948" s="30"/>
      <c r="AE948" s="30"/>
    </row>
    <row r="949" spans="1:31" ht="15.75" customHeight="1" x14ac:dyDescent="0.25">
      <c r="A949" s="30"/>
      <c r="B949" s="30"/>
      <c r="C949" s="30"/>
      <c r="D949" s="30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  <c r="Y949" s="30"/>
      <c r="Z949" s="30"/>
      <c r="AA949" s="30"/>
      <c r="AB949" s="30"/>
      <c r="AC949" s="30"/>
      <c r="AD949" s="30"/>
      <c r="AE949" s="30"/>
    </row>
    <row r="950" spans="1:31" ht="15.75" customHeight="1" x14ac:dyDescent="0.25">
      <c r="A950" s="30"/>
      <c r="B950" s="30"/>
      <c r="C950" s="30"/>
      <c r="D950" s="30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  <c r="Y950" s="30"/>
      <c r="Z950" s="30"/>
      <c r="AA950" s="30"/>
      <c r="AB950" s="30"/>
      <c r="AC950" s="30"/>
      <c r="AD950" s="30"/>
      <c r="AE950" s="30"/>
    </row>
    <row r="951" spans="1:31" ht="15.75" customHeight="1" x14ac:dyDescent="0.25">
      <c r="A951" s="30"/>
      <c r="B951" s="30"/>
      <c r="C951" s="30"/>
      <c r="D951" s="30"/>
      <c r="E951" s="30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  <c r="Y951" s="30"/>
      <c r="Z951" s="30"/>
      <c r="AA951" s="30"/>
      <c r="AB951" s="30"/>
      <c r="AC951" s="30"/>
      <c r="AD951" s="30"/>
      <c r="AE951" s="30"/>
    </row>
    <row r="952" spans="1:31" ht="15.75" customHeight="1" x14ac:dyDescent="0.25">
      <c r="A952" s="30"/>
      <c r="B952" s="30"/>
      <c r="C952" s="30"/>
      <c r="D952" s="30"/>
      <c r="E952" s="30"/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  <c r="Y952" s="30"/>
      <c r="Z952" s="30"/>
      <c r="AA952" s="30"/>
      <c r="AB952" s="30"/>
      <c r="AC952" s="30"/>
      <c r="AD952" s="30"/>
      <c r="AE952" s="30"/>
    </row>
    <row r="953" spans="1:31" ht="15.75" customHeight="1" x14ac:dyDescent="0.25">
      <c r="A953" s="30"/>
      <c r="B953" s="30"/>
      <c r="C953" s="30"/>
      <c r="D953" s="30"/>
      <c r="E953" s="30"/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  <c r="Y953" s="30"/>
      <c r="Z953" s="30"/>
      <c r="AA953" s="30"/>
      <c r="AB953" s="30"/>
      <c r="AC953" s="30"/>
      <c r="AD953" s="30"/>
      <c r="AE953" s="30"/>
    </row>
    <row r="954" spans="1:31" ht="15.75" customHeight="1" x14ac:dyDescent="0.25">
      <c r="A954" s="30"/>
      <c r="B954" s="30"/>
      <c r="C954" s="30"/>
      <c r="D954" s="30"/>
      <c r="E954" s="30"/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  <c r="Y954" s="30"/>
      <c r="Z954" s="30"/>
      <c r="AA954" s="30"/>
      <c r="AB954" s="30"/>
      <c r="AC954" s="30"/>
      <c r="AD954" s="30"/>
      <c r="AE954" s="30"/>
    </row>
    <row r="955" spans="1:31" ht="15.75" customHeight="1" x14ac:dyDescent="0.25">
      <c r="A955" s="30"/>
      <c r="B955" s="30"/>
      <c r="C955" s="30"/>
      <c r="D955" s="30"/>
      <c r="E955" s="30"/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  <c r="Y955" s="30"/>
      <c r="Z955" s="30"/>
      <c r="AA955" s="30"/>
      <c r="AB955" s="30"/>
      <c r="AC955" s="30"/>
      <c r="AD955" s="30"/>
      <c r="AE955" s="30"/>
    </row>
    <row r="956" spans="1:31" ht="15.75" customHeight="1" x14ac:dyDescent="0.25">
      <c r="A956" s="30"/>
      <c r="B956" s="30"/>
      <c r="C956" s="30"/>
      <c r="D956" s="30"/>
      <c r="E956" s="30"/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  <c r="Y956" s="30"/>
      <c r="Z956" s="30"/>
      <c r="AA956" s="30"/>
      <c r="AB956" s="30"/>
      <c r="AC956" s="30"/>
      <c r="AD956" s="30"/>
      <c r="AE956" s="30"/>
    </row>
    <row r="957" spans="1:31" ht="15.75" customHeight="1" x14ac:dyDescent="0.25">
      <c r="A957" s="30"/>
      <c r="B957" s="30"/>
      <c r="C957" s="30"/>
      <c r="D957" s="30"/>
      <c r="E957" s="30"/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30"/>
      <c r="T957" s="30"/>
      <c r="U957" s="30"/>
      <c r="V957" s="30"/>
      <c r="W957" s="30"/>
      <c r="X957" s="30"/>
      <c r="Y957" s="30"/>
      <c r="Z957" s="30"/>
      <c r="AA957" s="30"/>
      <c r="AB957" s="30"/>
      <c r="AC957" s="30"/>
      <c r="AD957" s="30"/>
      <c r="AE957" s="30"/>
    </row>
    <row r="958" spans="1:31" ht="15.75" customHeight="1" x14ac:dyDescent="0.25">
      <c r="A958" s="30"/>
      <c r="B958" s="30"/>
      <c r="C958" s="30"/>
      <c r="D958" s="30"/>
      <c r="E958" s="30"/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  <c r="R958" s="30"/>
      <c r="S958" s="30"/>
      <c r="T958" s="30"/>
      <c r="U958" s="30"/>
      <c r="V958" s="30"/>
      <c r="W958" s="30"/>
      <c r="X958" s="30"/>
      <c r="Y958" s="30"/>
      <c r="Z958" s="30"/>
      <c r="AA958" s="30"/>
      <c r="AB958" s="30"/>
      <c r="AC958" s="30"/>
      <c r="AD958" s="30"/>
      <c r="AE958" s="30"/>
    </row>
    <row r="959" spans="1:31" ht="15.75" customHeight="1" x14ac:dyDescent="0.25">
      <c r="A959" s="30"/>
      <c r="B959" s="30"/>
      <c r="C959" s="30"/>
      <c r="D959" s="30"/>
      <c r="E959" s="30"/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  <c r="R959" s="30"/>
      <c r="S959" s="30"/>
      <c r="T959" s="30"/>
      <c r="U959" s="30"/>
      <c r="V959" s="30"/>
      <c r="W959" s="30"/>
      <c r="X959" s="30"/>
      <c r="Y959" s="30"/>
      <c r="Z959" s="30"/>
      <c r="AA959" s="30"/>
      <c r="AB959" s="30"/>
      <c r="AC959" s="30"/>
      <c r="AD959" s="30"/>
      <c r="AE959" s="30"/>
    </row>
    <row r="960" spans="1:31" ht="15.75" customHeight="1" x14ac:dyDescent="0.25">
      <c r="A960" s="30"/>
      <c r="B960" s="30"/>
      <c r="C960" s="30"/>
      <c r="D960" s="30"/>
      <c r="E960" s="30"/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  <c r="R960" s="30"/>
      <c r="S960" s="30"/>
      <c r="T960" s="30"/>
      <c r="U960" s="30"/>
      <c r="V960" s="30"/>
      <c r="W960" s="30"/>
      <c r="X960" s="30"/>
      <c r="Y960" s="30"/>
      <c r="Z960" s="30"/>
      <c r="AA960" s="30"/>
      <c r="AB960" s="30"/>
      <c r="AC960" s="30"/>
      <c r="AD960" s="30"/>
      <c r="AE960" s="30"/>
    </row>
    <row r="961" spans="1:31" ht="15.75" customHeight="1" x14ac:dyDescent="0.25">
      <c r="A961" s="30"/>
      <c r="B961" s="30"/>
      <c r="C961" s="30"/>
      <c r="D961" s="30"/>
      <c r="E961" s="30"/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  <c r="R961" s="30"/>
      <c r="S961" s="30"/>
      <c r="T961" s="30"/>
      <c r="U961" s="30"/>
      <c r="V961" s="30"/>
      <c r="W961" s="30"/>
      <c r="X961" s="30"/>
      <c r="Y961" s="30"/>
      <c r="Z961" s="30"/>
      <c r="AA961" s="30"/>
      <c r="AB961" s="30"/>
      <c r="AC961" s="30"/>
      <c r="AD961" s="30"/>
      <c r="AE961" s="30"/>
    </row>
    <row r="962" spans="1:31" ht="15.75" customHeight="1" x14ac:dyDescent="0.25">
      <c r="A962" s="30"/>
      <c r="B962" s="30"/>
      <c r="C962" s="30"/>
      <c r="D962" s="30"/>
      <c r="E962" s="30"/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  <c r="R962" s="30"/>
      <c r="S962" s="30"/>
      <c r="T962" s="30"/>
      <c r="U962" s="30"/>
      <c r="V962" s="30"/>
      <c r="W962" s="30"/>
      <c r="X962" s="30"/>
      <c r="Y962" s="30"/>
      <c r="Z962" s="30"/>
      <c r="AA962" s="30"/>
      <c r="AB962" s="30"/>
      <c r="AC962" s="30"/>
      <c r="AD962" s="30"/>
      <c r="AE962" s="30"/>
    </row>
    <row r="963" spans="1:31" ht="15.75" customHeight="1" x14ac:dyDescent="0.25">
      <c r="A963" s="30"/>
      <c r="B963" s="30"/>
      <c r="C963" s="30"/>
      <c r="D963" s="30"/>
      <c r="E963" s="30"/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  <c r="R963" s="30"/>
      <c r="S963" s="30"/>
      <c r="T963" s="30"/>
      <c r="U963" s="30"/>
      <c r="V963" s="30"/>
      <c r="W963" s="30"/>
      <c r="X963" s="30"/>
      <c r="Y963" s="30"/>
      <c r="Z963" s="30"/>
      <c r="AA963" s="30"/>
      <c r="AB963" s="30"/>
      <c r="AC963" s="30"/>
      <c r="AD963" s="30"/>
      <c r="AE963" s="30"/>
    </row>
    <row r="964" spans="1:31" ht="15.75" customHeight="1" x14ac:dyDescent="0.25">
      <c r="A964" s="30"/>
      <c r="B964" s="30"/>
      <c r="C964" s="30"/>
      <c r="D964" s="30"/>
      <c r="E964" s="30"/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  <c r="R964" s="30"/>
      <c r="S964" s="30"/>
      <c r="T964" s="30"/>
      <c r="U964" s="30"/>
      <c r="V964" s="30"/>
      <c r="W964" s="30"/>
      <c r="X964" s="30"/>
      <c r="Y964" s="30"/>
      <c r="Z964" s="30"/>
      <c r="AA964" s="30"/>
      <c r="AB964" s="30"/>
      <c r="AC964" s="30"/>
      <c r="AD964" s="30"/>
      <c r="AE964" s="30"/>
    </row>
    <row r="965" spans="1:31" ht="15.75" customHeight="1" x14ac:dyDescent="0.25">
      <c r="A965" s="30"/>
      <c r="B965" s="30"/>
      <c r="C965" s="30"/>
      <c r="D965" s="30"/>
      <c r="E965" s="30"/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  <c r="R965" s="30"/>
      <c r="S965" s="30"/>
      <c r="T965" s="30"/>
      <c r="U965" s="30"/>
      <c r="V965" s="30"/>
      <c r="W965" s="30"/>
      <c r="X965" s="30"/>
      <c r="Y965" s="30"/>
      <c r="Z965" s="30"/>
      <c r="AA965" s="30"/>
      <c r="AB965" s="30"/>
      <c r="AC965" s="30"/>
      <c r="AD965" s="30"/>
      <c r="AE965" s="30"/>
    </row>
    <row r="966" spans="1:31" ht="15.75" customHeight="1" x14ac:dyDescent="0.25">
      <c r="A966" s="30"/>
      <c r="B966" s="30"/>
      <c r="C966" s="30"/>
      <c r="D966" s="30"/>
      <c r="E966" s="30"/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  <c r="R966" s="30"/>
      <c r="S966" s="30"/>
      <c r="T966" s="30"/>
      <c r="U966" s="30"/>
      <c r="V966" s="30"/>
      <c r="W966" s="30"/>
      <c r="X966" s="30"/>
      <c r="Y966" s="30"/>
      <c r="Z966" s="30"/>
      <c r="AA966" s="30"/>
      <c r="AB966" s="30"/>
      <c r="AC966" s="30"/>
      <c r="AD966" s="30"/>
      <c r="AE966" s="30"/>
    </row>
    <row r="967" spans="1:31" ht="15.75" customHeight="1" x14ac:dyDescent="0.25">
      <c r="A967" s="30"/>
      <c r="B967" s="30"/>
      <c r="C967" s="30"/>
      <c r="D967" s="30"/>
      <c r="E967" s="30"/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  <c r="R967" s="30"/>
      <c r="S967" s="30"/>
      <c r="T967" s="30"/>
      <c r="U967" s="30"/>
      <c r="V967" s="30"/>
      <c r="W967" s="30"/>
      <c r="X967" s="30"/>
      <c r="Y967" s="30"/>
      <c r="Z967" s="30"/>
      <c r="AA967" s="30"/>
      <c r="AB967" s="30"/>
      <c r="AC967" s="30"/>
      <c r="AD967" s="30"/>
      <c r="AE967" s="30"/>
    </row>
    <row r="968" spans="1:31" ht="15.75" customHeight="1" x14ac:dyDescent="0.25">
      <c r="A968" s="30"/>
      <c r="B968" s="30"/>
      <c r="C968" s="30"/>
      <c r="D968" s="30"/>
      <c r="E968" s="30"/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  <c r="Y968" s="30"/>
      <c r="Z968" s="30"/>
      <c r="AA968" s="30"/>
      <c r="AB968" s="30"/>
      <c r="AC968" s="30"/>
      <c r="AD968" s="30"/>
      <c r="AE968" s="30"/>
    </row>
    <row r="969" spans="1:31" ht="15.75" customHeight="1" x14ac:dyDescent="0.25">
      <c r="A969" s="30"/>
      <c r="B969" s="30"/>
      <c r="C969" s="30"/>
      <c r="D969" s="30"/>
      <c r="E969" s="30"/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  <c r="Y969" s="30"/>
      <c r="Z969" s="30"/>
      <c r="AA969" s="30"/>
      <c r="AB969" s="30"/>
      <c r="AC969" s="30"/>
      <c r="AD969" s="30"/>
      <c r="AE969" s="30"/>
    </row>
    <row r="970" spans="1:31" ht="15.75" customHeight="1" x14ac:dyDescent="0.25">
      <c r="A970" s="30"/>
      <c r="B970" s="30"/>
      <c r="C970" s="30"/>
      <c r="D970" s="30"/>
      <c r="E970" s="30"/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30"/>
      <c r="T970" s="30"/>
      <c r="U970" s="30"/>
      <c r="V970" s="30"/>
      <c r="W970" s="30"/>
      <c r="X970" s="30"/>
      <c r="Y970" s="30"/>
      <c r="Z970" s="30"/>
      <c r="AA970" s="30"/>
      <c r="AB970" s="30"/>
      <c r="AC970" s="30"/>
      <c r="AD970" s="30"/>
      <c r="AE970" s="30"/>
    </row>
    <row r="971" spans="1:31" ht="15.75" customHeight="1" x14ac:dyDescent="0.25">
      <c r="A971" s="30"/>
      <c r="B971" s="30"/>
      <c r="C971" s="30"/>
      <c r="D971" s="30"/>
      <c r="E971" s="30"/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  <c r="R971" s="30"/>
      <c r="S971" s="30"/>
      <c r="T971" s="30"/>
      <c r="U971" s="30"/>
      <c r="V971" s="30"/>
      <c r="W971" s="30"/>
      <c r="X971" s="30"/>
      <c r="Y971" s="30"/>
      <c r="Z971" s="30"/>
      <c r="AA971" s="30"/>
      <c r="AB971" s="30"/>
      <c r="AC971" s="30"/>
      <c r="AD971" s="30"/>
      <c r="AE971" s="30"/>
    </row>
    <row r="972" spans="1:31" ht="15.75" customHeight="1" x14ac:dyDescent="0.25">
      <c r="A972" s="30"/>
      <c r="B972" s="30"/>
      <c r="C972" s="30"/>
      <c r="D972" s="30"/>
      <c r="E972" s="30"/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  <c r="R972" s="30"/>
      <c r="S972" s="30"/>
      <c r="T972" s="30"/>
      <c r="U972" s="30"/>
      <c r="V972" s="30"/>
      <c r="W972" s="30"/>
      <c r="X972" s="30"/>
      <c r="Y972" s="30"/>
      <c r="Z972" s="30"/>
      <c r="AA972" s="30"/>
      <c r="AB972" s="30"/>
      <c r="AC972" s="30"/>
      <c r="AD972" s="30"/>
      <c r="AE972" s="30"/>
    </row>
    <row r="973" spans="1:31" ht="15.75" customHeight="1" x14ac:dyDescent="0.25">
      <c r="A973" s="30"/>
      <c r="B973" s="30"/>
      <c r="C973" s="30"/>
      <c r="D973" s="30"/>
      <c r="E973" s="30"/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  <c r="R973" s="30"/>
      <c r="S973" s="30"/>
      <c r="T973" s="30"/>
      <c r="U973" s="30"/>
      <c r="V973" s="30"/>
      <c r="W973" s="30"/>
      <c r="X973" s="30"/>
      <c r="Y973" s="30"/>
      <c r="Z973" s="30"/>
      <c r="AA973" s="30"/>
      <c r="AB973" s="30"/>
      <c r="AC973" s="30"/>
      <c r="AD973" s="30"/>
      <c r="AE973" s="30"/>
    </row>
    <row r="974" spans="1:31" ht="15.75" customHeight="1" x14ac:dyDescent="0.25">
      <c r="A974" s="30"/>
      <c r="B974" s="30"/>
      <c r="C974" s="30"/>
      <c r="D974" s="30"/>
      <c r="E974" s="30"/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  <c r="R974" s="30"/>
      <c r="S974" s="30"/>
      <c r="T974" s="30"/>
      <c r="U974" s="30"/>
      <c r="V974" s="30"/>
      <c r="W974" s="30"/>
      <c r="X974" s="30"/>
      <c r="Y974" s="30"/>
      <c r="Z974" s="30"/>
      <c r="AA974" s="30"/>
      <c r="AB974" s="30"/>
      <c r="AC974" s="30"/>
      <c r="AD974" s="30"/>
      <c r="AE974" s="30"/>
    </row>
    <row r="975" spans="1:31" ht="15.75" customHeight="1" x14ac:dyDescent="0.25">
      <c r="A975" s="30"/>
      <c r="B975" s="30"/>
      <c r="C975" s="30"/>
      <c r="D975" s="30"/>
      <c r="E975" s="30"/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  <c r="R975" s="30"/>
      <c r="S975" s="30"/>
      <c r="T975" s="30"/>
      <c r="U975" s="30"/>
      <c r="V975" s="30"/>
      <c r="W975" s="30"/>
      <c r="X975" s="30"/>
      <c r="Y975" s="30"/>
      <c r="Z975" s="30"/>
      <c r="AA975" s="30"/>
      <c r="AB975" s="30"/>
      <c r="AC975" s="30"/>
      <c r="AD975" s="30"/>
      <c r="AE975" s="30"/>
    </row>
    <row r="976" spans="1:31" ht="15.75" customHeight="1" x14ac:dyDescent="0.25">
      <c r="A976" s="30"/>
      <c r="B976" s="30"/>
      <c r="C976" s="30"/>
      <c r="D976" s="30"/>
      <c r="E976" s="30"/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  <c r="R976" s="30"/>
      <c r="S976" s="30"/>
      <c r="T976" s="30"/>
      <c r="U976" s="30"/>
      <c r="V976" s="30"/>
      <c r="W976" s="30"/>
      <c r="X976" s="30"/>
      <c r="Y976" s="30"/>
      <c r="Z976" s="30"/>
      <c r="AA976" s="30"/>
      <c r="AB976" s="30"/>
      <c r="AC976" s="30"/>
      <c r="AD976" s="30"/>
      <c r="AE976" s="30"/>
    </row>
    <row r="977" spans="1:31" ht="15.75" customHeight="1" x14ac:dyDescent="0.25">
      <c r="A977" s="30"/>
      <c r="B977" s="30"/>
      <c r="C977" s="30"/>
      <c r="D977" s="30"/>
      <c r="E977" s="30"/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  <c r="R977" s="30"/>
      <c r="S977" s="30"/>
      <c r="T977" s="30"/>
      <c r="U977" s="30"/>
      <c r="V977" s="30"/>
      <c r="W977" s="30"/>
      <c r="X977" s="30"/>
      <c r="Y977" s="30"/>
      <c r="Z977" s="30"/>
      <c r="AA977" s="30"/>
      <c r="AB977" s="30"/>
      <c r="AC977" s="30"/>
      <c r="AD977" s="30"/>
      <c r="AE977" s="30"/>
    </row>
    <row r="978" spans="1:31" ht="15.75" customHeight="1" x14ac:dyDescent="0.25">
      <c r="A978" s="30"/>
      <c r="B978" s="30"/>
      <c r="C978" s="30"/>
      <c r="D978" s="30"/>
      <c r="E978" s="30"/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  <c r="R978" s="30"/>
      <c r="S978" s="30"/>
      <c r="T978" s="30"/>
      <c r="U978" s="30"/>
      <c r="V978" s="30"/>
      <c r="W978" s="30"/>
      <c r="X978" s="30"/>
      <c r="Y978" s="30"/>
      <c r="Z978" s="30"/>
      <c r="AA978" s="30"/>
      <c r="AB978" s="30"/>
      <c r="AC978" s="30"/>
      <c r="AD978" s="30"/>
      <c r="AE978" s="30"/>
    </row>
    <row r="979" spans="1:31" ht="15.75" customHeight="1" x14ac:dyDescent="0.25">
      <c r="A979" s="30"/>
      <c r="B979" s="30"/>
      <c r="C979" s="30"/>
      <c r="D979" s="30"/>
      <c r="E979" s="30"/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  <c r="R979" s="30"/>
      <c r="S979" s="30"/>
      <c r="T979" s="30"/>
      <c r="U979" s="30"/>
      <c r="V979" s="30"/>
      <c r="W979" s="30"/>
      <c r="X979" s="30"/>
      <c r="Y979" s="30"/>
      <c r="Z979" s="30"/>
      <c r="AA979" s="30"/>
      <c r="AB979" s="30"/>
      <c r="AC979" s="30"/>
      <c r="AD979" s="30"/>
      <c r="AE979" s="30"/>
    </row>
    <row r="980" spans="1:31" ht="15.75" customHeight="1" x14ac:dyDescent="0.25">
      <c r="A980" s="30"/>
      <c r="B980" s="30"/>
      <c r="C980" s="30"/>
      <c r="D980" s="30"/>
      <c r="E980" s="30"/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  <c r="R980" s="30"/>
      <c r="S980" s="30"/>
      <c r="T980" s="30"/>
      <c r="U980" s="30"/>
      <c r="V980" s="30"/>
      <c r="W980" s="30"/>
      <c r="X980" s="30"/>
      <c r="Y980" s="30"/>
      <c r="Z980" s="30"/>
      <c r="AA980" s="30"/>
      <c r="AB980" s="30"/>
      <c r="AC980" s="30"/>
      <c r="AD980" s="30"/>
      <c r="AE980" s="30"/>
    </row>
    <row r="981" spans="1:31" ht="15.75" customHeight="1" x14ac:dyDescent="0.25">
      <c r="A981" s="30"/>
      <c r="B981" s="30"/>
      <c r="C981" s="30"/>
      <c r="D981" s="30"/>
      <c r="E981" s="30"/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  <c r="R981" s="30"/>
      <c r="S981" s="30"/>
      <c r="T981" s="30"/>
      <c r="U981" s="30"/>
      <c r="V981" s="30"/>
      <c r="W981" s="30"/>
      <c r="X981" s="30"/>
      <c r="Y981" s="30"/>
      <c r="Z981" s="30"/>
      <c r="AA981" s="30"/>
      <c r="AB981" s="30"/>
      <c r="AC981" s="30"/>
      <c r="AD981" s="30"/>
      <c r="AE981" s="30"/>
    </row>
    <row r="982" spans="1:31" ht="15.75" customHeight="1" x14ac:dyDescent="0.25">
      <c r="A982" s="30"/>
      <c r="B982" s="30"/>
      <c r="C982" s="30"/>
      <c r="D982" s="30"/>
      <c r="E982" s="30"/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  <c r="R982" s="30"/>
      <c r="S982" s="30"/>
      <c r="T982" s="30"/>
      <c r="U982" s="30"/>
      <c r="V982" s="30"/>
      <c r="W982" s="30"/>
      <c r="X982" s="30"/>
      <c r="Y982" s="30"/>
      <c r="Z982" s="30"/>
      <c r="AA982" s="30"/>
      <c r="AB982" s="30"/>
      <c r="AC982" s="30"/>
      <c r="AD982" s="30"/>
      <c r="AE982" s="30"/>
    </row>
    <row r="983" spans="1:31" ht="15.75" customHeight="1" x14ac:dyDescent="0.25">
      <c r="A983" s="30"/>
      <c r="B983" s="30"/>
      <c r="C983" s="30"/>
      <c r="D983" s="30"/>
      <c r="E983" s="30"/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  <c r="R983" s="30"/>
      <c r="S983" s="30"/>
      <c r="T983" s="30"/>
      <c r="U983" s="30"/>
      <c r="V983" s="30"/>
      <c r="W983" s="30"/>
      <c r="X983" s="30"/>
      <c r="Y983" s="30"/>
      <c r="Z983" s="30"/>
      <c r="AA983" s="30"/>
      <c r="AB983" s="30"/>
      <c r="AC983" s="30"/>
      <c r="AD983" s="30"/>
      <c r="AE983" s="30"/>
    </row>
    <row r="984" spans="1:31" ht="15.75" customHeight="1" x14ac:dyDescent="0.25">
      <c r="A984" s="30"/>
      <c r="B984" s="30"/>
      <c r="C984" s="30"/>
      <c r="D984" s="30"/>
      <c r="E984" s="30"/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  <c r="R984" s="30"/>
      <c r="S984" s="30"/>
      <c r="T984" s="30"/>
      <c r="U984" s="30"/>
      <c r="V984" s="30"/>
      <c r="W984" s="30"/>
      <c r="X984" s="30"/>
      <c r="Y984" s="30"/>
      <c r="Z984" s="30"/>
      <c r="AA984" s="30"/>
      <c r="AB984" s="30"/>
      <c r="AC984" s="30"/>
      <c r="AD984" s="30"/>
      <c r="AE984" s="30"/>
    </row>
    <row r="985" spans="1:31" ht="15.75" customHeight="1" x14ac:dyDescent="0.25">
      <c r="A985" s="30"/>
      <c r="B985" s="30"/>
      <c r="C985" s="30"/>
      <c r="D985" s="30"/>
      <c r="E985" s="30"/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  <c r="R985" s="30"/>
      <c r="S985" s="30"/>
      <c r="T985" s="30"/>
      <c r="U985" s="30"/>
      <c r="V985" s="30"/>
      <c r="W985" s="30"/>
      <c r="X985" s="30"/>
      <c r="Y985" s="30"/>
      <c r="Z985" s="30"/>
      <c r="AA985" s="30"/>
      <c r="AB985" s="30"/>
      <c r="AC985" s="30"/>
      <c r="AD985" s="30"/>
      <c r="AE985" s="30"/>
    </row>
    <row r="986" spans="1:31" ht="15.75" customHeight="1" x14ac:dyDescent="0.25">
      <c r="A986" s="30"/>
      <c r="B986" s="30"/>
      <c r="C986" s="30"/>
      <c r="D986" s="30"/>
      <c r="E986" s="30"/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  <c r="R986" s="30"/>
      <c r="S986" s="30"/>
      <c r="T986" s="30"/>
      <c r="U986" s="30"/>
      <c r="V986" s="30"/>
      <c r="W986" s="30"/>
      <c r="X986" s="30"/>
      <c r="Y986" s="30"/>
      <c r="Z986" s="30"/>
      <c r="AA986" s="30"/>
      <c r="AB986" s="30"/>
      <c r="AC986" s="30"/>
      <c r="AD986" s="30"/>
      <c r="AE986" s="30"/>
    </row>
    <row r="987" spans="1:31" ht="15.75" customHeight="1" x14ac:dyDescent="0.25">
      <c r="A987" s="30"/>
      <c r="B987" s="30"/>
      <c r="C987" s="30"/>
      <c r="D987" s="30"/>
      <c r="E987" s="30"/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  <c r="R987" s="30"/>
      <c r="S987" s="30"/>
      <c r="T987" s="30"/>
      <c r="U987" s="30"/>
      <c r="V987" s="30"/>
      <c r="W987" s="30"/>
      <c r="X987" s="30"/>
      <c r="Y987" s="30"/>
      <c r="Z987" s="30"/>
      <c r="AA987" s="30"/>
      <c r="AB987" s="30"/>
      <c r="AC987" s="30"/>
      <c r="AD987" s="30"/>
      <c r="AE987" s="30"/>
    </row>
    <row r="988" spans="1:31" ht="15.75" customHeight="1" x14ac:dyDescent="0.25">
      <c r="A988" s="30"/>
      <c r="B988" s="30"/>
      <c r="C988" s="30"/>
      <c r="D988" s="30"/>
      <c r="E988" s="30"/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  <c r="R988" s="30"/>
      <c r="S988" s="30"/>
      <c r="T988" s="30"/>
      <c r="U988" s="30"/>
      <c r="V988" s="30"/>
      <c r="W988" s="30"/>
      <c r="X988" s="30"/>
      <c r="Y988" s="30"/>
      <c r="Z988" s="30"/>
      <c r="AA988" s="30"/>
      <c r="AB988" s="30"/>
      <c r="AC988" s="30"/>
      <c r="AD988" s="30"/>
      <c r="AE988" s="30"/>
    </row>
    <row r="989" spans="1:31" ht="15.75" customHeight="1" x14ac:dyDescent="0.25">
      <c r="A989" s="30"/>
      <c r="B989" s="30"/>
      <c r="C989" s="30"/>
      <c r="D989" s="30"/>
      <c r="E989" s="30"/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  <c r="R989" s="30"/>
      <c r="S989" s="30"/>
      <c r="T989" s="30"/>
      <c r="U989" s="30"/>
      <c r="V989" s="30"/>
      <c r="W989" s="30"/>
      <c r="X989" s="30"/>
      <c r="Y989" s="30"/>
      <c r="Z989" s="30"/>
      <c r="AA989" s="30"/>
      <c r="AB989" s="30"/>
      <c r="AC989" s="30"/>
      <c r="AD989" s="30"/>
      <c r="AE989" s="30"/>
    </row>
    <row r="990" spans="1:31" ht="15.75" customHeight="1" x14ac:dyDescent="0.25">
      <c r="A990" s="30"/>
      <c r="B990" s="30"/>
      <c r="C990" s="30"/>
      <c r="D990" s="30"/>
      <c r="E990" s="30"/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  <c r="R990" s="30"/>
      <c r="S990" s="30"/>
      <c r="T990" s="30"/>
      <c r="U990" s="30"/>
      <c r="V990" s="30"/>
      <c r="W990" s="30"/>
      <c r="X990" s="30"/>
      <c r="Y990" s="30"/>
      <c r="Z990" s="30"/>
      <c r="AA990" s="30"/>
      <c r="AB990" s="30"/>
      <c r="AC990" s="30"/>
      <c r="AD990" s="30"/>
      <c r="AE990" s="30"/>
    </row>
    <row r="991" spans="1:31" ht="15.75" customHeight="1" x14ac:dyDescent="0.25">
      <c r="A991" s="30"/>
      <c r="B991" s="30"/>
      <c r="C991" s="30"/>
      <c r="D991" s="30"/>
      <c r="E991" s="30"/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  <c r="R991" s="30"/>
      <c r="S991" s="30"/>
      <c r="T991" s="30"/>
      <c r="U991" s="30"/>
      <c r="V991" s="30"/>
      <c r="W991" s="30"/>
      <c r="X991" s="30"/>
      <c r="Y991" s="30"/>
      <c r="Z991" s="30"/>
      <c r="AA991" s="30"/>
      <c r="AB991" s="30"/>
      <c r="AC991" s="30"/>
      <c r="AD991" s="30"/>
      <c r="AE991" s="30"/>
    </row>
    <row r="992" spans="1:31" ht="15.75" customHeight="1" x14ac:dyDescent="0.25">
      <c r="A992" s="30"/>
      <c r="B992" s="30"/>
      <c r="C992" s="30"/>
      <c r="D992" s="30"/>
      <c r="E992" s="30"/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  <c r="R992" s="30"/>
      <c r="S992" s="30"/>
      <c r="T992" s="30"/>
      <c r="U992" s="30"/>
      <c r="V992" s="30"/>
      <c r="W992" s="30"/>
      <c r="X992" s="30"/>
      <c r="Y992" s="30"/>
      <c r="Z992" s="30"/>
      <c r="AA992" s="30"/>
      <c r="AB992" s="30"/>
      <c r="AC992" s="30"/>
      <c r="AD992" s="30"/>
      <c r="AE992" s="30"/>
    </row>
    <row r="993" spans="1:31" ht="15.75" customHeight="1" x14ac:dyDescent="0.25">
      <c r="A993" s="30"/>
      <c r="B993" s="30"/>
      <c r="C993" s="30"/>
      <c r="D993" s="30"/>
      <c r="E993" s="30"/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  <c r="R993" s="30"/>
      <c r="S993" s="30"/>
      <c r="T993" s="30"/>
      <c r="U993" s="30"/>
      <c r="V993" s="30"/>
      <c r="W993" s="30"/>
      <c r="X993" s="30"/>
      <c r="Y993" s="30"/>
      <c r="Z993" s="30"/>
      <c r="AA993" s="30"/>
      <c r="AB993" s="30"/>
      <c r="AC993" s="30"/>
      <c r="AD993" s="30"/>
      <c r="AE993" s="30"/>
    </row>
    <row r="994" spans="1:31" ht="15.75" customHeight="1" x14ac:dyDescent="0.25">
      <c r="A994" s="30"/>
      <c r="B994" s="30"/>
      <c r="C994" s="30"/>
      <c r="D994" s="30"/>
      <c r="E994" s="30"/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  <c r="R994" s="30"/>
      <c r="S994" s="30"/>
      <c r="T994" s="30"/>
      <c r="U994" s="30"/>
      <c r="V994" s="30"/>
      <c r="W994" s="30"/>
      <c r="X994" s="30"/>
      <c r="Y994" s="30"/>
      <c r="Z994" s="30"/>
      <c r="AA994" s="30"/>
      <c r="AB994" s="30"/>
      <c r="AC994" s="30"/>
      <c r="AD994" s="30"/>
      <c r="AE994" s="30"/>
    </row>
    <row r="995" spans="1:31" ht="15.75" customHeight="1" x14ac:dyDescent="0.25">
      <c r="A995" s="30"/>
      <c r="B995" s="30"/>
      <c r="C995" s="30"/>
      <c r="D995" s="30"/>
      <c r="E995" s="30"/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  <c r="R995" s="30"/>
      <c r="S995" s="30"/>
      <c r="T995" s="30"/>
      <c r="U995" s="30"/>
      <c r="V995" s="30"/>
      <c r="W995" s="30"/>
      <c r="X995" s="30"/>
      <c r="Y995" s="30"/>
      <c r="Z995" s="30"/>
      <c r="AA995" s="30"/>
      <c r="AB995" s="30"/>
      <c r="AC995" s="30"/>
      <c r="AD995" s="30"/>
      <c r="AE995" s="30"/>
    </row>
    <row r="996" spans="1:31" ht="15.75" customHeight="1" x14ac:dyDescent="0.25">
      <c r="A996" s="30"/>
      <c r="B996" s="30"/>
      <c r="C996" s="30"/>
      <c r="D996" s="30"/>
      <c r="E996" s="30"/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  <c r="R996" s="30"/>
      <c r="S996" s="30"/>
      <c r="T996" s="30"/>
      <c r="U996" s="30"/>
      <c r="V996" s="30"/>
      <c r="W996" s="30"/>
      <c r="X996" s="30"/>
      <c r="Y996" s="30"/>
      <c r="Z996" s="30"/>
      <c r="AA996" s="30"/>
      <c r="AB996" s="30"/>
      <c r="AC996" s="30"/>
      <c r="AD996" s="30"/>
      <c r="AE996" s="30"/>
    </row>
    <row r="997" spans="1:31" ht="15.75" customHeight="1" x14ac:dyDescent="0.25">
      <c r="A997" s="30"/>
      <c r="B997" s="30"/>
      <c r="C997" s="30"/>
      <c r="D997" s="30"/>
      <c r="E997" s="30"/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  <c r="R997" s="30"/>
      <c r="S997" s="30"/>
      <c r="T997" s="30"/>
      <c r="U997" s="30"/>
      <c r="V997" s="30"/>
      <c r="W997" s="30"/>
      <c r="X997" s="30"/>
      <c r="Y997" s="30"/>
      <c r="Z997" s="30"/>
      <c r="AA997" s="30"/>
      <c r="AB997" s="30"/>
      <c r="AC997" s="30"/>
      <c r="AD997" s="30"/>
      <c r="AE997" s="30"/>
    </row>
    <row r="998" spans="1:31" ht="15.75" customHeight="1" x14ac:dyDescent="0.25">
      <c r="A998" s="30"/>
      <c r="B998" s="30"/>
      <c r="C998" s="30"/>
      <c r="D998" s="30"/>
      <c r="E998" s="30"/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  <c r="R998" s="30"/>
      <c r="S998" s="30"/>
      <c r="T998" s="30"/>
      <c r="U998" s="30"/>
      <c r="V998" s="30"/>
      <c r="W998" s="30"/>
      <c r="X998" s="30"/>
      <c r="Y998" s="30"/>
      <c r="Z998" s="30"/>
      <c r="AA998" s="30"/>
      <c r="AB998" s="30"/>
      <c r="AC998" s="30"/>
      <c r="AD998" s="30"/>
      <c r="AE998" s="30"/>
    </row>
    <row r="999" spans="1:31" ht="15.75" customHeight="1" x14ac:dyDescent="0.25">
      <c r="A999" s="30"/>
      <c r="B999" s="30"/>
      <c r="C999" s="30"/>
      <c r="D999" s="30"/>
      <c r="E999" s="30"/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  <c r="R999" s="30"/>
      <c r="S999" s="30"/>
      <c r="T999" s="30"/>
      <c r="U999" s="30"/>
      <c r="V999" s="30"/>
      <c r="W999" s="30"/>
      <c r="X999" s="30"/>
      <c r="Y999" s="30"/>
      <c r="Z999" s="30"/>
      <c r="AA999" s="30"/>
      <c r="AB999" s="30"/>
      <c r="AC999" s="30"/>
      <c r="AD999" s="30"/>
      <c r="AE999" s="30"/>
    </row>
    <row r="1000" spans="1:31" ht="15.75" customHeight="1" x14ac:dyDescent="0.25">
      <c r="A1000" s="30"/>
      <c r="B1000" s="30"/>
      <c r="C1000" s="30"/>
      <c r="D1000" s="30"/>
      <c r="E1000" s="30"/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  <c r="R1000" s="30"/>
      <c r="S1000" s="30"/>
      <c r="T1000" s="30"/>
      <c r="U1000" s="30"/>
      <c r="V1000" s="30"/>
      <c r="W1000" s="30"/>
      <c r="X1000" s="30"/>
      <c r="Y1000" s="30"/>
      <c r="Z1000" s="30"/>
      <c r="AA1000" s="30"/>
      <c r="AB1000" s="30"/>
      <c r="AC1000" s="30"/>
      <c r="AD1000" s="30"/>
      <c r="AE1000" s="30"/>
    </row>
  </sheetData>
  <mergeCells count="12">
    <mergeCell ref="AA8:AE8"/>
    <mergeCell ref="X38:AE38"/>
    <mergeCell ref="D2:X4"/>
    <mergeCell ref="A6:A9"/>
    <mergeCell ref="B6:AE6"/>
    <mergeCell ref="B7:AE7"/>
    <mergeCell ref="B8:C8"/>
    <mergeCell ref="D8:F8"/>
    <mergeCell ref="G8:K8"/>
    <mergeCell ref="L8:P8"/>
    <mergeCell ref="Q8:U8"/>
    <mergeCell ref="V8:Z8"/>
  </mergeCells>
  <pageMargins left="0.78740157480314965" right="0.78740157480314965" top="1.1811023622047245" bottom="0.78740157480314965" header="0" footer="0"/>
  <pageSetup paperSize="9" scale="42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N31"/>
  <sheetViews>
    <sheetView showGridLines="0" zoomScaleNormal="100" workbookViewId="0">
      <selection activeCell="K4" sqref="K4"/>
    </sheetView>
  </sheetViews>
  <sheetFormatPr defaultRowHeight="15" x14ac:dyDescent="0.25"/>
  <cols>
    <col min="1" max="1" width="9.140625" style="148"/>
    <col min="2" max="2" width="23.5703125" style="148" customWidth="1"/>
    <col min="3" max="4" width="13.5703125" style="148" customWidth="1"/>
    <col min="5" max="5" width="23.140625" style="148" customWidth="1"/>
    <col min="6" max="7" width="15" style="148" customWidth="1"/>
    <col min="8" max="8" width="22" style="148" customWidth="1"/>
    <col min="9" max="10" width="17.7109375" style="148" customWidth="1"/>
    <col min="11" max="11" width="19" style="148" customWidth="1"/>
    <col min="12" max="13" width="17.7109375" style="148" customWidth="1"/>
    <col min="14" max="16384" width="9.140625" style="148"/>
  </cols>
  <sheetData>
    <row r="2" spans="1:13" ht="18.75" x14ac:dyDescent="0.3">
      <c r="K2" s="149" t="s">
        <v>163</v>
      </c>
      <c r="L2" s="149"/>
      <c r="M2" s="149"/>
    </row>
    <row r="3" spans="1:13" ht="18.75" x14ac:dyDescent="0.3">
      <c r="K3" s="149" t="s">
        <v>164</v>
      </c>
      <c r="L3" s="149"/>
      <c r="M3" s="149"/>
    </row>
    <row r="4" spans="1:13" ht="18.75" x14ac:dyDescent="0.3">
      <c r="K4" s="149" t="s">
        <v>225</v>
      </c>
      <c r="L4" s="149"/>
      <c r="M4" s="149"/>
    </row>
    <row r="6" spans="1:13" x14ac:dyDescent="0.25">
      <c r="A6" s="204" t="s">
        <v>165</v>
      </c>
      <c r="B6" s="204"/>
      <c r="C6" s="204"/>
      <c r="D6" s="204"/>
      <c r="E6" s="204"/>
      <c r="F6" s="204"/>
      <c r="G6" s="204"/>
      <c r="H6" s="204"/>
      <c r="I6" s="204"/>
      <c r="J6" s="204"/>
      <c r="K6" s="204"/>
      <c r="L6" s="204"/>
      <c r="M6" s="204"/>
    </row>
    <row r="7" spans="1:13" ht="15.75" thickBot="1" x14ac:dyDescent="0.3">
      <c r="A7" s="204"/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</row>
    <row r="8" spans="1:13" ht="19.5" thickBot="1" x14ac:dyDescent="0.35">
      <c r="A8" s="150"/>
      <c r="B8" s="205" t="s">
        <v>166</v>
      </c>
      <c r="C8" s="206"/>
      <c r="D8" s="207"/>
      <c r="E8" s="208" t="s">
        <v>167</v>
      </c>
      <c r="F8" s="206"/>
      <c r="G8" s="207"/>
      <c r="H8" s="208" t="s">
        <v>168</v>
      </c>
      <c r="I8" s="206"/>
      <c r="J8" s="207"/>
      <c r="K8" s="208" t="s">
        <v>169</v>
      </c>
      <c r="L8" s="206"/>
      <c r="M8" s="209"/>
    </row>
    <row r="9" spans="1:13" ht="37.5" x14ac:dyDescent="0.3">
      <c r="A9" s="150"/>
      <c r="B9" s="151" t="s">
        <v>170</v>
      </c>
      <c r="C9" s="152" t="s">
        <v>171</v>
      </c>
      <c r="D9" s="152" t="s">
        <v>172</v>
      </c>
      <c r="E9" s="152" t="s">
        <v>170</v>
      </c>
      <c r="F9" s="152" t="s">
        <v>171</v>
      </c>
      <c r="G9" s="152" t="s">
        <v>172</v>
      </c>
      <c r="H9" s="152" t="s">
        <v>170</v>
      </c>
      <c r="I9" s="152" t="s">
        <v>171</v>
      </c>
      <c r="J9" s="152" t="s">
        <v>172</v>
      </c>
      <c r="K9" s="152" t="s">
        <v>170</v>
      </c>
      <c r="L9" s="152" t="s">
        <v>171</v>
      </c>
      <c r="M9" s="152" t="s">
        <v>172</v>
      </c>
    </row>
    <row r="10" spans="1:13" ht="37.5" customHeight="1" x14ac:dyDescent="0.3">
      <c r="A10" s="150"/>
      <c r="B10" s="153" t="s">
        <v>173</v>
      </c>
      <c r="C10" s="154">
        <v>2</v>
      </c>
      <c r="D10" s="154">
        <v>30</v>
      </c>
      <c r="E10" s="155" t="s">
        <v>174</v>
      </c>
      <c r="F10" s="156">
        <v>1</v>
      </c>
      <c r="G10" s="156">
        <v>15</v>
      </c>
      <c r="H10" s="155" t="s">
        <v>175</v>
      </c>
      <c r="I10" s="154">
        <v>6</v>
      </c>
      <c r="J10" s="154">
        <v>72</v>
      </c>
      <c r="K10" s="154" t="s">
        <v>176</v>
      </c>
      <c r="L10" s="154">
        <v>2</v>
      </c>
      <c r="M10" s="154">
        <v>30</v>
      </c>
    </row>
    <row r="11" spans="1:13" ht="54" customHeight="1" x14ac:dyDescent="0.3">
      <c r="A11" s="150"/>
      <c r="B11" s="153" t="s">
        <v>177</v>
      </c>
      <c r="C11" s="157">
        <v>2</v>
      </c>
      <c r="D11" s="157">
        <v>30</v>
      </c>
      <c r="E11" s="155" t="s">
        <v>178</v>
      </c>
      <c r="F11" s="154">
        <v>3</v>
      </c>
      <c r="G11" s="154">
        <v>45</v>
      </c>
      <c r="H11" s="158" t="s">
        <v>179</v>
      </c>
      <c r="I11" s="154">
        <v>8</v>
      </c>
      <c r="J11" s="154">
        <v>84</v>
      </c>
      <c r="K11" s="154" t="s">
        <v>180</v>
      </c>
      <c r="L11" s="154">
        <v>1</v>
      </c>
      <c r="M11" s="154">
        <v>15</v>
      </c>
    </row>
    <row r="12" spans="1:13" ht="53.25" customHeight="1" x14ac:dyDescent="0.3">
      <c r="A12" s="150"/>
      <c r="B12" s="159" t="s">
        <v>181</v>
      </c>
      <c r="C12" s="156">
        <v>1</v>
      </c>
      <c r="D12" s="156">
        <v>15</v>
      </c>
      <c r="E12" s="155" t="s">
        <v>182</v>
      </c>
      <c r="F12" s="154">
        <v>2</v>
      </c>
      <c r="G12" s="154">
        <v>30</v>
      </c>
      <c r="H12" s="155" t="s">
        <v>183</v>
      </c>
      <c r="I12" s="154">
        <v>2</v>
      </c>
      <c r="J12" s="154">
        <v>32</v>
      </c>
      <c r="K12" s="154" t="s">
        <v>184</v>
      </c>
      <c r="L12" s="154">
        <v>1</v>
      </c>
      <c r="M12" s="154">
        <v>15</v>
      </c>
    </row>
    <row r="13" spans="1:13" ht="51" customHeight="1" x14ac:dyDescent="0.3">
      <c r="A13" s="150"/>
      <c r="B13" s="153" t="s">
        <v>185</v>
      </c>
      <c r="C13" s="154">
        <v>2</v>
      </c>
      <c r="D13" s="154">
        <v>30</v>
      </c>
      <c r="E13" s="155" t="s">
        <v>186</v>
      </c>
      <c r="F13" s="156">
        <v>2</v>
      </c>
      <c r="G13" s="156">
        <v>30</v>
      </c>
      <c r="H13" s="155" t="s">
        <v>187</v>
      </c>
      <c r="I13" s="154">
        <v>5</v>
      </c>
      <c r="J13" s="154">
        <v>80</v>
      </c>
      <c r="K13" s="154" t="s">
        <v>188</v>
      </c>
      <c r="L13" s="154">
        <v>2</v>
      </c>
      <c r="M13" s="154">
        <v>30</v>
      </c>
    </row>
    <row r="14" spans="1:13" ht="37.5" customHeight="1" x14ac:dyDescent="0.3">
      <c r="A14" s="150"/>
      <c r="B14" s="160"/>
      <c r="C14" s="156"/>
      <c r="D14" s="156"/>
      <c r="E14" s="155" t="s">
        <v>189</v>
      </c>
      <c r="F14" s="156">
        <v>2</v>
      </c>
      <c r="G14" s="156">
        <v>30</v>
      </c>
      <c r="H14" s="155" t="s">
        <v>190</v>
      </c>
      <c r="I14" s="154">
        <v>2</v>
      </c>
      <c r="J14" s="154">
        <v>24</v>
      </c>
      <c r="K14" s="154" t="s">
        <v>191</v>
      </c>
      <c r="L14" s="154">
        <v>1</v>
      </c>
      <c r="M14" s="154">
        <v>15</v>
      </c>
    </row>
    <row r="15" spans="1:13" ht="37.5" customHeight="1" x14ac:dyDescent="0.3">
      <c r="A15" s="150"/>
      <c r="B15" s="161"/>
      <c r="C15" s="162"/>
      <c r="D15" s="162"/>
      <c r="E15" s="155" t="s">
        <v>192</v>
      </c>
      <c r="F15" s="156">
        <v>4</v>
      </c>
      <c r="G15" s="156">
        <v>60</v>
      </c>
      <c r="H15" s="155" t="s">
        <v>193</v>
      </c>
      <c r="I15" s="154">
        <v>1</v>
      </c>
      <c r="J15" s="154">
        <v>15</v>
      </c>
      <c r="K15" s="154" t="s">
        <v>194</v>
      </c>
      <c r="L15" s="154">
        <v>1</v>
      </c>
      <c r="M15" s="154">
        <v>15</v>
      </c>
    </row>
    <row r="16" spans="1:13" ht="41.25" customHeight="1" x14ac:dyDescent="0.3">
      <c r="A16" s="150"/>
      <c r="B16" s="161"/>
      <c r="C16" s="162"/>
      <c r="D16" s="162"/>
      <c r="E16" s="155" t="s">
        <v>195</v>
      </c>
      <c r="F16" s="154">
        <v>1</v>
      </c>
      <c r="G16" s="154">
        <v>15</v>
      </c>
      <c r="H16" s="155" t="s">
        <v>196</v>
      </c>
      <c r="I16" s="154">
        <v>2</v>
      </c>
      <c r="J16" s="154">
        <v>30</v>
      </c>
      <c r="K16" s="154" t="s">
        <v>197</v>
      </c>
      <c r="L16" s="154">
        <v>1</v>
      </c>
      <c r="M16" s="154">
        <v>15</v>
      </c>
    </row>
    <row r="17" spans="1:14" ht="37.5" customHeight="1" x14ac:dyDescent="0.3">
      <c r="A17" s="150"/>
      <c r="B17" s="161"/>
      <c r="C17" s="162"/>
      <c r="D17" s="162"/>
      <c r="E17" s="158" t="s">
        <v>198</v>
      </c>
      <c r="F17" s="156">
        <v>1</v>
      </c>
      <c r="G17" s="156">
        <v>10</v>
      </c>
      <c r="H17" s="155" t="s">
        <v>199</v>
      </c>
      <c r="I17" s="154">
        <v>3</v>
      </c>
      <c r="J17" s="154">
        <v>45</v>
      </c>
      <c r="K17" s="163" t="s">
        <v>200</v>
      </c>
      <c r="L17" s="164">
        <v>2</v>
      </c>
      <c r="M17" s="164">
        <v>30</v>
      </c>
    </row>
    <row r="18" spans="1:14" ht="37.5" customHeight="1" x14ac:dyDescent="0.3">
      <c r="A18" s="150"/>
      <c r="B18" s="161"/>
      <c r="C18" s="162"/>
      <c r="D18" s="162"/>
      <c r="E18" s="158" t="s">
        <v>201</v>
      </c>
      <c r="F18" s="156">
        <v>1</v>
      </c>
      <c r="G18" s="156">
        <v>15</v>
      </c>
      <c r="H18" s="155" t="s">
        <v>202</v>
      </c>
      <c r="I18" s="154">
        <v>3</v>
      </c>
      <c r="J18" s="154">
        <v>45</v>
      </c>
      <c r="K18" s="165"/>
      <c r="L18" s="165"/>
      <c r="M18" s="165"/>
    </row>
    <row r="19" spans="1:14" ht="37.5" customHeight="1" x14ac:dyDescent="0.3">
      <c r="A19" s="150"/>
      <c r="B19" s="161"/>
      <c r="C19" s="162"/>
      <c r="D19" s="162"/>
      <c r="E19" s="158" t="s">
        <v>203</v>
      </c>
      <c r="F19" s="156">
        <v>1</v>
      </c>
      <c r="G19" s="156">
        <v>15</v>
      </c>
      <c r="H19" s="158" t="s">
        <v>204</v>
      </c>
      <c r="I19" s="156">
        <v>1</v>
      </c>
      <c r="J19" s="156">
        <v>15</v>
      </c>
      <c r="K19" s="166"/>
      <c r="L19" s="166"/>
      <c r="M19" s="166"/>
    </row>
    <row r="20" spans="1:14" ht="37.5" customHeight="1" x14ac:dyDescent="0.3">
      <c r="A20" s="150"/>
      <c r="B20" s="161"/>
      <c r="C20" s="162"/>
      <c r="D20" s="162"/>
      <c r="E20" s="158" t="s">
        <v>205</v>
      </c>
      <c r="F20" s="156">
        <v>1</v>
      </c>
      <c r="G20" s="156">
        <v>15</v>
      </c>
      <c r="H20" s="158" t="s">
        <v>206</v>
      </c>
      <c r="I20" s="156">
        <v>2</v>
      </c>
      <c r="J20" s="156">
        <v>30</v>
      </c>
      <c r="K20" s="167"/>
      <c r="L20" s="167"/>
      <c r="M20" s="167"/>
    </row>
    <row r="21" spans="1:14" ht="37.5" customHeight="1" x14ac:dyDescent="0.3">
      <c r="A21" s="150"/>
      <c r="B21" s="161"/>
      <c r="C21" s="162"/>
      <c r="D21" s="162"/>
      <c r="E21" s="155" t="s">
        <v>207</v>
      </c>
      <c r="F21" s="154">
        <v>2</v>
      </c>
      <c r="G21" s="154">
        <v>30</v>
      </c>
      <c r="H21" s="155" t="s">
        <v>208</v>
      </c>
      <c r="I21" s="154">
        <v>3</v>
      </c>
      <c r="J21" s="154">
        <v>45</v>
      </c>
      <c r="K21" s="162"/>
      <c r="L21" s="162"/>
      <c r="M21" s="162"/>
    </row>
    <row r="22" spans="1:14" ht="37.5" customHeight="1" x14ac:dyDescent="0.3">
      <c r="A22" s="150"/>
      <c r="B22" s="161"/>
      <c r="C22" s="162"/>
      <c r="D22" s="162"/>
      <c r="E22" s="162" t="s">
        <v>209</v>
      </c>
      <c r="F22" s="154">
        <v>3</v>
      </c>
      <c r="G22" s="154">
        <v>45</v>
      </c>
      <c r="H22" s="155" t="s">
        <v>210</v>
      </c>
      <c r="I22" s="154">
        <v>3</v>
      </c>
      <c r="J22" s="154">
        <v>45</v>
      </c>
      <c r="K22" s="162"/>
      <c r="L22" s="162"/>
      <c r="M22" s="162"/>
    </row>
    <row r="23" spans="1:14" ht="37.5" customHeight="1" x14ac:dyDescent="0.3">
      <c r="A23" s="150"/>
      <c r="B23" s="161"/>
      <c r="C23" s="162"/>
      <c r="D23" s="162"/>
      <c r="E23" s="162" t="s">
        <v>211</v>
      </c>
      <c r="F23" s="154">
        <v>3</v>
      </c>
      <c r="G23" s="154">
        <v>20</v>
      </c>
      <c r="H23" s="158" t="s">
        <v>212</v>
      </c>
      <c r="I23" s="156">
        <v>1</v>
      </c>
      <c r="J23" s="156">
        <v>15</v>
      </c>
      <c r="K23" s="162"/>
      <c r="L23" s="162"/>
      <c r="M23" s="162"/>
    </row>
    <row r="24" spans="1:14" ht="37.5" customHeight="1" x14ac:dyDescent="0.3">
      <c r="A24" s="150"/>
      <c r="B24" s="161"/>
      <c r="C24" s="162"/>
      <c r="D24" s="162"/>
      <c r="E24" s="162"/>
      <c r="F24" s="162"/>
      <c r="G24" s="162"/>
      <c r="H24" s="158" t="s">
        <v>213</v>
      </c>
      <c r="I24" s="156">
        <v>1</v>
      </c>
      <c r="J24" s="156">
        <v>15</v>
      </c>
      <c r="K24" s="162"/>
      <c r="L24" s="162"/>
      <c r="M24" s="162"/>
    </row>
    <row r="25" spans="1:14" ht="37.5" customHeight="1" x14ac:dyDescent="0.3">
      <c r="A25" s="150"/>
      <c r="B25" s="161"/>
      <c r="C25" s="162"/>
      <c r="D25" s="162"/>
      <c r="E25" s="162"/>
      <c r="F25" s="162"/>
      <c r="G25" s="162"/>
      <c r="H25" s="158"/>
      <c r="I25" s="156"/>
      <c r="J25" s="158"/>
      <c r="K25" s="162"/>
      <c r="L25" s="162"/>
      <c r="M25" s="162"/>
    </row>
    <row r="26" spans="1:14" ht="37.5" customHeight="1" x14ac:dyDescent="0.3">
      <c r="A26" s="150"/>
      <c r="B26" s="168" t="s">
        <v>214</v>
      </c>
      <c r="C26" s="169">
        <f t="shared" ref="C26:D26" si="0">SUM(C10:C25)</f>
        <v>7</v>
      </c>
      <c r="D26" s="169">
        <f t="shared" si="0"/>
        <v>105</v>
      </c>
      <c r="E26" s="168" t="s">
        <v>215</v>
      </c>
      <c r="F26" s="169">
        <f t="shared" ref="F26:G26" si="1">SUM(F10:F25)</f>
        <v>27</v>
      </c>
      <c r="G26" s="169">
        <f t="shared" si="1"/>
        <v>375</v>
      </c>
      <c r="H26" s="168" t="s">
        <v>216</v>
      </c>
      <c r="I26" s="169">
        <f t="shared" ref="I26:J26" si="2">SUM(I10:I25)</f>
        <v>43</v>
      </c>
      <c r="J26" s="169">
        <f t="shared" si="2"/>
        <v>592</v>
      </c>
      <c r="K26" s="170" t="s">
        <v>217</v>
      </c>
      <c r="L26" s="169">
        <f t="shared" ref="L26:M26" si="3">SUM(L10:L25)</f>
        <v>11</v>
      </c>
      <c r="M26" s="169">
        <f t="shared" si="3"/>
        <v>165</v>
      </c>
    </row>
    <row r="27" spans="1:14" ht="18.75" x14ac:dyDescent="0.3">
      <c r="A27" s="150"/>
      <c r="B27" s="210" t="s">
        <v>218</v>
      </c>
      <c r="C27" s="211"/>
      <c r="D27" s="211"/>
      <c r="E27" s="211"/>
      <c r="F27" s="211"/>
      <c r="G27" s="211"/>
      <c r="H27" s="211"/>
      <c r="I27" s="211"/>
      <c r="J27" s="211"/>
      <c r="K27" s="212"/>
      <c r="L27" s="169">
        <f t="shared" ref="L27:M27" si="4">C26+F26+I26+L26</f>
        <v>88</v>
      </c>
      <c r="M27" s="169">
        <f t="shared" si="4"/>
        <v>1237</v>
      </c>
    </row>
    <row r="31" spans="1:14" ht="21" x14ac:dyDescent="0.35">
      <c r="B31" s="171" t="s">
        <v>53</v>
      </c>
      <c r="C31" s="171"/>
      <c r="D31" s="171"/>
      <c r="E31" s="171"/>
      <c r="F31" s="171"/>
      <c r="G31" s="171"/>
      <c r="H31" s="172"/>
      <c r="I31" s="172"/>
      <c r="L31" s="173" t="s">
        <v>54</v>
      </c>
      <c r="M31" s="173"/>
      <c r="N31" s="173"/>
    </row>
  </sheetData>
  <mergeCells count="6">
    <mergeCell ref="B27:K27"/>
    <mergeCell ref="A6:M7"/>
    <mergeCell ref="B8:D8"/>
    <mergeCell ref="E8:G8"/>
    <mergeCell ref="H8:J8"/>
    <mergeCell ref="K8:M8"/>
  </mergeCells>
  <printOptions horizontalCentered="1"/>
  <pageMargins left="0.19685039370078741" right="0.19685039370078741" top="0.19685039370078741" bottom="0.19685039370078741" header="0" footer="0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12</vt:i4>
      </vt:variant>
      <vt:variant>
        <vt:lpstr>Іменовані діапазони</vt:lpstr>
      </vt:variant>
      <vt:variant>
        <vt:i4>2</vt:i4>
      </vt:variant>
    </vt:vector>
  </HeadingPairs>
  <TitlesOfParts>
    <vt:vector size="14" baseType="lpstr">
      <vt:lpstr>1-4 класи</vt:lpstr>
      <vt:lpstr> 1-4 класи (інклюзія)</vt:lpstr>
      <vt:lpstr>  1-4 класи (педагогічний патро</vt:lpstr>
      <vt:lpstr>5-9 класи</vt:lpstr>
      <vt:lpstr>5-9 класи (інклюзія)</vt:lpstr>
      <vt:lpstr> 5-9 класи (пед патронаж)</vt:lpstr>
      <vt:lpstr>10-11 класи</vt:lpstr>
      <vt:lpstr>10-11 класи (інклюзія)</vt:lpstr>
      <vt:lpstr> 10-11 класи (пед патронаж)</vt:lpstr>
      <vt:lpstr>ЗДО</vt:lpstr>
      <vt:lpstr>ЗДО (інклюзія)</vt:lpstr>
      <vt:lpstr>ЦПО</vt:lpstr>
      <vt:lpstr>ЗДО!Область_друку</vt:lpstr>
      <vt:lpstr>'ЗДО (інклюзія)'!Область_друку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Долішняк Сніжана Михайлівна</cp:lastModifiedBy>
  <cp:lastPrinted>2026-06-12T09:47:42Z</cp:lastPrinted>
  <dcterms:created xsi:type="dcterms:W3CDTF">2026-05-20T06:39:01Z</dcterms:created>
  <dcterms:modified xsi:type="dcterms:W3CDTF">2026-06-12T09:49:42Z</dcterms:modified>
</cp:coreProperties>
</file>