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/>
  <mc:AlternateContent xmlns:mc="http://schemas.openxmlformats.org/markup-compatibility/2006">
    <mc:Choice Requires="x15">
      <x15ac:absPath xmlns:x15ac="http://schemas.microsoft.com/office/spreadsheetml/2010/11/ac" url="\\10.10.0.12\загальний відділ\Свінціцька ПК\диск д\Мои документы\Виконком\2025\9 вересень\"/>
    </mc:Choice>
  </mc:AlternateContent>
  <xr:revisionPtr revIDLastSave="0" documentId="13_ncr:1_{DA3FC534-6535-4CE1-A743-74773A798170}" xr6:coauthVersionLast="37" xr6:coauthVersionMax="37" xr10:uidLastSave="{00000000-0000-0000-0000-000000000000}"/>
  <bookViews>
    <workbookView xWindow="0" yWindow="0" windowWidth="28800" windowHeight="12105" firstSheet="5" activeTab="11" xr2:uid="{00000000-000D-0000-FFFF-FFFF00000000}"/>
  </bookViews>
  <sheets>
    <sheet name="1-4 класи" sheetId="1" r:id="rId1"/>
    <sheet name=" 1-4 класи (інклюзія)" sheetId="2" r:id="rId2"/>
    <sheet name="  1-4 класи (педагогічний патро" sheetId="3" r:id="rId3"/>
    <sheet name="5-9 класи" sheetId="4" r:id="rId4"/>
    <sheet name="5-9 класи (інклюзія)" sheetId="5" r:id="rId5"/>
    <sheet name=" 5-9 класи (пед патронаж)" sheetId="6" r:id="rId6"/>
    <sheet name="10-11 класи" sheetId="7" r:id="rId7"/>
    <sheet name="10-11 класи (інклюзія)" sheetId="8" r:id="rId8"/>
    <sheet name=" 10-11 класи (пед патронаж)" sheetId="9" r:id="rId9"/>
    <sheet name=" здо " sheetId="10" r:id="rId10"/>
    <sheet name="здо інклюзія" sheetId="11" r:id="rId11"/>
    <sheet name="ЦПО" sheetId="13" r:id="rId12"/>
  </sheets>
  <calcPr calcId="179021"/>
  <extLst>
    <ext uri="GoogleSheetsCustomDataVersion2">
      <go:sheetsCustomData xmlns:go="http://customooxmlschemas.google.com/" r:id="rId13" roundtripDataChecksum="T/t+2Fulbbhq7QPnZKOqGwpDOtQ+0aK+7d/zSZM0zI8="/>
    </ext>
  </extLst>
</workbook>
</file>

<file path=xl/calcChain.xml><?xml version="1.0" encoding="utf-8"?>
<calcChain xmlns="http://schemas.openxmlformats.org/spreadsheetml/2006/main">
  <c r="AR26" i="4" l="1"/>
  <c r="AQ26" i="4"/>
  <c r="AF27" i="2"/>
  <c r="AE27" i="2"/>
  <c r="AG27" i="1"/>
  <c r="M26" i="13"/>
  <c r="L26" i="13"/>
  <c r="J26" i="13"/>
  <c r="I26" i="13"/>
  <c r="G26" i="13"/>
  <c r="F26" i="13"/>
  <c r="D26" i="13"/>
  <c r="M27" i="13" s="1"/>
  <c r="C26" i="13"/>
  <c r="L27" i="13" s="1"/>
  <c r="AJ27" i="1"/>
  <c r="AK30" i="11"/>
  <c r="AJ30" i="11"/>
  <c r="O30" i="11"/>
  <c r="J30" i="11"/>
  <c r="I30" i="11"/>
  <c r="AD29" i="11"/>
  <c r="AC29" i="11"/>
  <c r="Y29" i="11"/>
  <c r="X29" i="11"/>
  <c r="T29" i="11"/>
  <c r="S29" i="11"/>
  <c r="O29" i="11"/>
  <c r="G29" i="11" s="1"/>
  <c r="C29" i="11" s="1"/>
  <c r="N29" i="11"/>
  <c r="F29" i="11"/>
  <c r="B29" i="11" s="1"/>
  <c r="AI28" i="11"/>
  <c r="AI30" i="11" s="1"/>
  <c r="AH28" i="11"/>
  <c r="AH30" i="11" s="1"/>
  <c r="AD28" i="11"/>
  <c r="AC28" i="11"/>
  <c r="Y28" i="11"/>
  <c r="X28" i="11"/>
  <c r="T28" i="11"/>
  <c r="S28" i="11"/>
  <c r="O28" i="11"/>
  <c r="G28" i="11" s="1"/>
  <c r="C28" i="11" s="1"/>
  <c r="N28" i="11"/>
  <c r="F28" i="11" s="1"/>
  <c r="B28" i="11" s="1"/>
  <c r="AD27" i="11"/>
  <c r="AC27" i="11"/>
  <c r="Y27" i="11"/>
  <c r="X27" i="11"/>
  <c r="T27" i="11"/>
  <c r="S27" i="11"/>
  <c r="O27" i="11"/>
  <c r="N27" i="11"/>
  <c r="T26" i="11"/>
  <c r="S26" i="11"/>
  <c r="O26" i="11"/>
  <c r="G26" i="11" s="1"/>
  <c r="C26" i="11" s="1"/>
  <c r="N26" i="11"/>
  <c r="F26" i="11" s="1"/>
  <c r="B26" i="11" s="1"/>
  <c r="AD25" i="11"/>
  <c r="AC25" i="11"/>
  <c r="Y25" i="11"/>
  <c r="X25" i="11"/>
  <c r="T25" i="11"/>
  <c r="S25" i="11"/>
  <c r="O25" i="11"/>
  <c r="G25" i="11" s="1"/>
  <c r="C25" i="11" s="1"/>
  <c r="N25" i="11"/>
  <c r="F25" i="11" s="1"/>
  <c r="B25" i="11" s="1"/>
  <c r="AD24" i="11"/>
  <c r="AC24" i="11"/>
  <c r="Y24" i="11"/>
  <c r="X24" i="11"/>
  <c r="T24" i="11"/>
  <c r="S24" i="11"/>
  <c r="O24" i="11"/>
  <c r="G24" i="11" s="1"/>
  <c r="C24" i="11" s="1"/>
  <c r="N24" i="11"/>
  <c r="AD23" i="11"/>
  <c r="AC23" i="11"/>
  <c r="Y23" i="11"/>
  <c r="X23" i="11"/>
  <c r="T23" i="11"/>
  <c r="S23" i="11"/>
  <c r="O23" i="11"/>
  <c r="G23" i="11" s="1"/>
  <c r="C23" i="11" s="1"/>
  <c r="N23" i="11"/>
  <c r="F23" i="11" s="1"/>
  <c r="B23" i="11" s="1"/>
  <c r="AD22" i="11"/>
  <c r="AC22" i="11"/>
  <c r="Y22" i="11"/>
  <c r="X22" i="11"/>
  <c r="T22" i="11"/>
  <c r="S22" i="11"/>
  <c r="O22" i="11"/>
  <c r="G22" i="11" s="1"/>
  <c r="C22" i="11" s="1"/>
  <c r="N22" i="11"/>
  <c r="F22" i="11" s="1"/>
  <c r="B22" i="11" s="1"/>
  <c r="AD21" i="11"/>
  <c r="AC21" i="11"/>
  <c r="Y21" i="11"/>
  <c r="X21" i="11"/>
  <c r="T21" i="11"/>
  <c r="S21" i="11"/>
  <c r="O21" i="11"/>
  <c r="G21" i="11" s="1"/>
  <c r="C21" i="11" s="1"/>
  <c r="N21" i="11"/>
  <c r="F21" i="11" s="1"/>
  <c r="B21" i="11" s="1"/>
  <c r="AD20" i="11"/>
  <c r="AC20" i="11"/>
  <c r="Y20" i="11"/>
  <c r="X20" i="11"/>
  <c r="T20" i="11"/>
  <c r="S20" i="11"/>
  <c r="O20" i="11"/>
  <c r="G20" i="11" s="1"/>
  <c r="C20" i="11" s="1"/>
  <c r="N20" i="11"/>
  <c r="AD19" i="11"/>
  <c r="AC19" i="11"/>
  <c r="Y19" i="11"/>
  <c r="X19" i="11"/>
  <c r="T19" i="11"/>
  <c r="S19" i="11"/>
  <c r="O19" i="11"/>
  <c r="N19" i="11"/>
  <c r="AD18" i="11"/>
  <c r="AC18" i="11"/>
  <c r="Y18" i="11"/>
  <c r="X18" i="11"/>
  <c r="T18" i="11"/>
  <c r="S18" i="11"/>
  <c r="O18" i="11"/>
  <c r="N18" i="11"/>
  <c r="G18" i="11"/>
  <c r="C18" i="11" s="1"/>
  <c r="AD17" i="11"/>
  <c r="AC17" i="11"/>
  <c r="Y17" i="11"/>
  <c r="X17" i="11"/>
  <c r="T17" i="11"/>
  <c r="S17" i="11"/>
  <c r="O17" i="11"/>
  <c r="N17" i="11"/>
  <c r="F17" i="11" s="1"/>
  <c r="B17" i="11" s="1"/>
  <c r="G17" i="11"/>
  <c r="C17" i="11" s="1"/>
  <c r="AD16" i="11"/>
  <c r="AC16" i="11"/>
  <c r="Y16" i="11"/>
  <c r="X16" i="11"/>
  <c r="T16" i="11"/>
  <c r="S16" i="11"/>
  <c r="O16" i="11"/>
  <c r="G16" i="11" s="1"/>
  <c r="C16" i="11" s="1"/>
  <c r="N16" i="11"/>
  <c r="F16" i="11" s="1"/>
  <c r="B16" i="11" s="1"/>
  <c r="AD15" i="11"/>
  <c r="AC15" i="11"/>
  <c r="Y15" i="11"/>
  <c r="X15" i="11"/>
  <c r="T15" i="11"/>
  <c r="S15" i="11"/>
  <c r="O15" i="11"/>
  <c r="G15" i="11" s="1"/>
  <c r="C15" i="11" s="1"/>
  <c r="N15" i="11"/>
  <c r="AD14" i="11"/>
  <c r="AC14" i="11"/>
  <c r="Y14" i="11"/>
  <c r="X14" i="11"/>
  <c r="T14" i="11"/>
  <c r="S14" i="11"/>
  <c r="O14" i="11"/>
  <c r="N14" i="11"/>
  <c r="G14" i="11"/>
  <c r="C14" i="11" s="1"/>
  <c r="AD13" i="11"/>
  <c r="AC13" i="11"/>
  <c r="Y13" i="11"/>
  <c r="X13" i="11"/>
  <c r="T13" i="11"/>
  <c r="S13" i="11"/>
  <c r="O13" i="11"/>
  <c r="N13" i="11"/>
  <c r="F13" i="11" s="1"/>
  <c r="B13" i="11" s="1"/>
  <c r="G13" i="11"/>
  <c r="C13" i="11" s="1"/>
  <c r="AD12" i="11"/>
  <c r="AC12" i="11"/>
  <c r="Y12" i="11"/>
  <c r="X12" i="11"/>
  <c r="T12" i="11"/>
  <c r="S12" i="11"/>
  <c r="O12" i="11"/>
  <c r="G12" i="11" s="1"/>
  <c r="C12" i="11" s="1"/>
  <c r="N12" i="11"/>
  <c r="F12" i="11" s="1"/>
  <c r="B12" i="11" s="1"/>
  <c r="AD11" i="11"/>
  <c r="AC11" i="11"/>
  <c r="Y11" i="11"/>
  <c r="X11" i="11"/>
  <c r="T11" i="11"/>
  <c r="S11" i="11"/>
  <c r="O11" i="11"/>
  <c r="G11" i="11" s="1"/>
  <c r="C11" i="11" s="1"/>
  <c r="N11" i="11"/>
  <c r="AD10" i="11"/>
  <c r="AC10" i="11"/>
  <c r="Y10" i="11"/>
  <c r="X10" i="11"/>
  <c r="T10" i="11"/>
  <c r="S10" i="11"/>
  <c r="S30" i="11" s="1"/>
  <c r="O10" i="11"/>
  <c r="N10" i="11"/>
  <c r="G10" i="11"/>
  <c r="AK30" i="10"/>
  <c r="AJ30" i="10"/>
  <c r="E30" i="10"/>
  <c r="D30" i="10"/>
  <c r="AI29" i="10"/>
  <c r="AI30" i="10" s="1"/>
  <c r="AH29" i="10"/>
  <c r="AD29" i="10"/>
  <c r="AC29" i="10"/>
  <c r="Y29" i="10"/>
  <c r="X29" i="10"/>
  <c r="T29" i="10"/>
  <c r="S29" i="10"/>
  <c r="F29" i="10" s="1"/>
  <c r="B29" i="10" s="1"/>
  <c r="O29" i="10"/>
  <c r="N29" i="10"/>
  <c r="AD28" i="10"/>
  <c r="AC28" i="10"/>
  <c r="Y28" i="10"/>
  <c r="X28" i="10"/>
  <c r="T28" i="10"/>
  <c r="S28" i="10"/>
  <c r="O28" i="10"/>
  <c r="G28" i="10" s="1"/>
  <c r="C28" i="10" s="1"/>
  <c r="N28" i="10"/>
  <c r="F28" i="10"/>
  <c r="B28" i="10" s="1"/>
  <c r="AD27" i="10"/>
  <c r="AC27" i="10"/>
  <c r="Y27" i="10"/>
  <c r="X27" i="10"/>
  <c r="T27" i="10"/>
  <c r="S27" i="10"/>
  <c r="O27" i="10"/>
  <c r="N27" i="10"/>
  <c r="F27" i="10" s="1"/>
  <c r="B27" i="10" s="1"/>
  <c r="G27" i="10"/>
  <c r="C27" i="10" s="1"/>
  <c r="AD26" i="10"/>
  <c r="AC26" i="10"/>
  <c r="Y26" i="10"/>
  <c r="X26" i="10"/>
  <c r="T26" i="10"/>
  <c r="S26" i="10"/>
  <c r="O26" i="10"/>
  <c r="G26" i="10" s="1"/>
  <c r="C26" i="10" s="1"/>
  <c r="N26" i="10"/>
  <c r="F26" i="10"/>
  <c r="B26" i="10" s="1"/>
  <c r="AD25" i="10"/>
  <c r="AC25" i="10"/>
  <c r="Y25" i="10"/>
  <c r="X25" i="10"/>
  <c r="T25" i="10"/>
  <c r="S25" i="10"/>
  <c r="O25" i="10"/>
  <c r="N25" i="10"/>
  <c r="F25" i="10" s="1"/>
  <c r="G25" i="10"/>
  <c r="C25" i="10" s="1"/>
  <c r="AD24" i="10"/>
  <c r="AC24" i="10"/>
  <c r="Y24" i="10"/>
  <c r="X24" i="10"/>
  <c r="T24" i="10"/>
  <c r="S24" i="10"/>
  <c r="O24" i="10"/>
  <c r="N24" i="10"/>
  <c r="J24" i="10"/>
  <c r="I24" i="10"/>
  <c r="G24" i="10"/>
  <c r="C24" i="10" s="1"/>
  <c r="AD23" i="10"/>
  <c r="AC23" i="10"/>
  <c r="Y23" i="10"/>
  <c r="X23" i="10"/>
  <c r="T23" i="10"/>
  <c r="S23" i="10"/>
  <c r="O23" i="10"/>
  <c r="N23" i="10"/>
  <c r="F23" i="10" s="1"/>
  <c r="B23" i="10" s="1"/>
  <c r="J23" i="10"/>
  <c r="I23" i="10"/>
  <c r="AD22" i="10"/>
  <c r="AC22" i="10"/>
  <c r="Y22" i="10"/>
  <c r="X22" i="10"/>
  <c r="T22" i="10"/>
  <c r="S22" i="10"/>
  <c r="O22" i="10"/>
  <c r="N22" i="10"/>
  <c r="J22" i="10"/>
  <c r="I22" i="10"/>
  <c r="AD21" i="10"/>
  <c r="AC21" i="10"/>
  <c r="Y21" i="10"/>
  <c r="X21" i="10"/>
  <c r="T21" i="10"/>
  <c r="S21" i="10"/>
  <c r="O21" i="10"/>
  <c r="N21" i="10"/>
  <c r="F21" i="10" s="1"/>
  <c r="B21" i="10" s="1"/>
  <c r="J21" i="10"/>
  <c r="I21" i="10"/>
  <c r="AD20" i="10"/>
  <c r="AC20" i="10"/>
  <c r="Y20" i="10"/>
  <c r="X20" i="10"/>
  <c r="T20" i="10"/>
  <c r="S20" i="10"/>
  <c r="O20" i="10"/>
  <c r="G20" i="10" s="1"/>
  <c r="C20" i="10" s="1"/>
  <c r="N20" i="10"/>
  <c r="J20" i="10"/>
  <c r="I20" i="10"/>
  <c r="AD19" i="10"/>
  <c r="AC19" i="10"/>
  <c r="Y19" i="10"/>
  <c r="X19" i="10"/>
  <c r="T19" i="10"/>
  <c r="S19" i="10"/>
  <c r="O19" i="10"/>
  <c r="N19" i="10"/>
  <c r="F19" i="10" s="1"/>
  <c r="B19" i="10" s="1"/>
  <c r="J19" i="10"/>
  <c r="I19" i="10"/>
  <c r="AD18" i="10"/>
  <c r="AC18" i="10"/>
  <c r="Y18" i="10"/>
  <c r="X18" i="10"/>
  <c r="T18" i="10"/>
  <c r="S18" i="10"/>
  <c r="O18" i="10"/>
  <c r="G18" i="10" s="1"/>
  <c r="C18" i="10" s="1"/>
  <c r="N18" i="10"/>
  <c r="J18" i="10"/>
  <c r="I18" i="10"/>
  <c r="AD17" i="10"/>
  <c r="AC17" i="10"/>
  <c r="Y17" i="10"/>
  <c r="X17" i="10"/>
  <c r="T17" i="10"/>
  <c r="S17" i="10"/>
  <c r="O17" i="10"/>
  <c r="N17" i="10"/>
  <c r="J17" i="10"/>
  <c r="I17" i="10"/>
  <c r="F17" i="10"/>
  <c r="B17" i="10" s="1"/>
  <c r="AD16" i="10"/>
  <c r="AC16" i="10"/>
  <c r="Y16" i="10"/>
  <c r="X16" i="10"/>
  <c r="T16" i="10"/>
  <c r="G16" i="10" s="1"/>
  <c r="C16" i="10" s="1"/>
  <c r="S16" i="10"/>
  <c r="O16" i="10"/>
  <c r="N16" i="10"/>
  <c r="J16" i="10"/>
  <c r="I16" i="10"/>
  <c r="I30" i="10" s="1"/>
  <c r="AD15" i="10"/>
  <c r="AC15" i="10"/>
  <c r="Y15" i="10"/>
  <c r="X15" i="10"/>
  <c r="T15" i="10"/>
  <c r="S15" i="10"/>
  <c r="O15" i="10"/>
  <c r="G15" i="10" s="1"/>
  <c r="C15" i="10" s="1"/>
  <c r="N15" i="10"/>
  <c r="J15" i="10"/>
  <c r="I15" i="10"/>
  <c r="F15" i="10"/>
  <c r="B15" i="10" s="1"/>
  <c r="AD14" i="10"/>
  <c r="AC14" i="10"/>
  <c r="Y14" i="10"/>
  <c r="X14" i="10"/>
  <c r="T14" i="10"/>
  <c r="S14" i="10"/>
  <c r="O14" i="10"/>
  <c r="G14" i="10" s="1"/>
  <c r="C14" i="10" s="1"/>
  <c r="N14" i="10"/>
  <c r="F14" i="10" s="1"/>
  <c r="B14" i="10" s="1"/>
  <c r="AD13" i="10"/>
  <c r="AC13" i="10"/>
  <c r="Y13" i="10"/>
  <c r="X13" i="10"/>
  <c r="T13" i="10"/>
  <c r="S13" i="10"/>
  <c r="O13" i="10"/>
  <c r="G13" i="10" s="1"/>
  <c r="C13" i="10" s="1"/>
  <c r="N13" i="10"/>
  <c r="F13" i="10"/>
  <c r="B13" i="10" s="1"/>
  <c r="AD12" i="10"/>
  <c r="AC12" i="10"/>
  <c r="Y12" i="10"/>
  <c r="X12" i="10"/>
  <c r="T12" i="10"/>
  <c r="S12" i="10"/>
  <c r="F12" i="10" s="1"/>
  <c r="B12" i="10" s="1"/>
  <c r="O12" i="10"/>
  <c r="N12" i="10"/>
  <c r="AD11" i="10"/>
  <c r="AC11" i="10"/>
  <c r="AC30" i="10" s="1"/>
  <c r="Y11" i="10"/>
  <c r="X11" i="10"/>
  <c r="T11" i="10"/>
  <c r="S11" i="10"/>
  <c r="F11" i="10" s="1"/>
  <c r="B11" i="10" s="1"/>
  <c r="O11" i="10"/>
  <c r="N11" i="10"/>
  <c r="AI10" i="10"/>
  <c r="AH10" i="10"/>
  <c r="AH30" i="10" s="1"/>
  <c r="AD10" i="10"/>
  <c r="AC10" i="10"/>
  <c r="Y10" i="10"/>
  <c r="X10" i="10"/>
  <c r="X30" i="10" s="1"/>
  <c r="T10" i="10"/>
  <c r="S10" i="10"/>
  <c r="O10" i="10"/>
  <c r="G10" i="10" s="1"/>
  <c r="C10" i="10" s="1"/>
  <c r="N10" i="10"/>
  <c r="F10" i="10" s="1"/>
  <c r="T16" i="9"/>
  <c r="T17" i="9" s="1"/>
  <c r="S16" i="9"/>
  <c r="S17" i="9" s="1"/>
  <c r="P15" i="9"/>
  <c r="O15" i="9"/>
  <c r="M15" i="9"/>
  <c r="L15" i="9"/>
  <c r="G15" i="9"/>
  <c r="F15" i="9"/>
  <c r="P14" i="9"/>
  <c r="O14" i="9"/>
  <c r="M14" i="9"/>
  <c r="L14" i="9"/>
  <c r="G14" i="9"/>
  <c r="F14" i="9"/>
  <c r="P13" i="9"/>
  <c r="O13" i="9"/>
  <c r="M13" i="9"/>
  <c r="L13" i="9"/>
  <c r="G13" i="9"/>
  <c r="F13" i="9"/>
  <c r="P12" i="9"/>
  <c r="O12" i="9"/>
  <c r="M12" i="9"/>
  <c r="L12" i="9"/>
  <c r="G12" i="9"/>
  <c r="F12" i="9"/>
  <c r="P11" i="9"/>
  <c r="O11" i="9"/>
  <c r="M11" i="9"/>
  <c r="L11" i="9"/>
  <c r="Q11" i="9" s="1"/>
  <c r="G11" i="9"/>
  <c r="F11" i="9"/>
  <c r="P10" i="9"/>
  <c r="O10" i="9"/>
  <c r="M10" i="9"/>
  <c r="L10" i="9"/>
  <c r="G10" i="9"/>
  <c r="F10" i="9"/>
  <c r="P9" i="9"/>
  <c r="O9" i="9"/>
  <c r="M9" i="9"/>
  <c r="L9" i="9"/>
  <c r="Q9" i="9" s="1"/>
  <c r="G9" i="9"/>
  <c r="F9" i="9"/>
  <c r="P8" i="9"/>
  <c r="O8" i="9"/>
  <c r="M8" i="9"/>
  <c r="L8" i="9"/>
  <c r="G8" i="9"/>
  <c r="F8" i="9"/>
  <c r="P7" i="9"/>
  <c r="O7" i="9"/>
  <c r="M7" i="9"/>
  <c r="L7" i="9"/>
  <c r="L16" i="9" s="1"/>
  <c r="G7" i="9"/>
  <c r="F7" i="9"/>
  <c r="P15" i="8"/>
  <c r="O15" i="8"/>
  <c r="M15" i="8"/>
  <c r="L15" i="8"/>
  <c r="G15" i="8"/>
  <c r="F15" i="8"/>
  <c r="P14" i="8"/>
  <c r="O14" i="8"/>
  <c r="M14" i="8"/>
  <c r="L14" i="8"/>
  <c r="G14" i="8"/>
  <c r="F14" i="8"/>
  <c r="P13" i="8"/>
  <c r="O13" i="8"/>
  <c r="M13" i="8"/>
  <c r="L13" i="8"/>
  <c r="G13" i="8"/>
  <c r="F13" i="8"/>
  <c r="P12" i="8"/>
  <c r="O12" i="8"/>
  <c r="M12" i="8"/>
  <c r="L12" i="8"/>
  <c r="Q12" i="8" s="1"/>
  <c r="G12" i="8"/>
  <c r="F12" i="8"/>
  <c r="P11" i="8"/>
  <c r="O11" i="8"/>
  <c r="M11" i="8"/>
  <c r="L11" i="8"/>
  <c r="G11" i="8"/>
  <c r="F11" i="8"/>
  <c r="P10" i="8"/>
  <c r="O10" i="8"/>
  <c r="M10" i="8"/>
  <c r="L10" i="8"/>
  <c r="Q10" i="8" s="1"/>
  <c r="G10" i="8"/>
  <c r="F10" i="8"/>
  <c r="P9" i="8"/>
  <c r="O9" i="8"/>
  <c r="M9" i="8"/>
  <c r="L9" i="8"/>
  <c r="G9" i="8"/>
  <c r="F9" i="8"/>
  <c r="P8" i="8"/>
  <c r="O8" i="8"/>
  <c r="M8" i="8"/>
  <c r="L8" i="8"/>
  <c r="G8" i="8"/>
  <c r="F8" i="8"/>
  <c r="P7" i="8"/>
  <c r="O7" i="8"/>
  <c r="M7" i="8"/>
  <c r="L7" i="8"/>
  <c r="G7" i="8"/>
  <c r="F7" i="8"/>
  <c r="N18" i="7"/>
  <c r="M18" i="7"/>
  <c r="H18" i="7"/>
  <c r="G18" i="7"/>
  <c r="R18" i="7" s="1"/>
  <c r="P17" i="7"/>
  <c r="N17" i="7"/>
  <c r="M17" i="7"/>
  <c r="H17" i="7"/>
  <c r="G17" i="7"/>
  <c r="R17" i="7" s="1"/>
  <c r="Q16" i="7"/>
  <c r="P16" i="7"/>
  <c r="N16" i="7"/>
  <c r="S16" i="7" s="1"/>
  <c r="M16" i="7"/>
  <c r="H16" i="7"/>
  <c r="G16" i="7"/>
  <c r="N15" i="7"/>
  <c r="M15" i="7"/>
  <c r="R15" i="7" s="1"/>
  <c r="H15" i="7"/>
  <c r="G15" i="7"/>
  <c r="Q14" i="7"/>
  <c r="P14" i="7"/>
  <c r="N14" i="7"/>
  <c r="M14" i="7"/>
  <c r="H14" i="7"/>
  <c r="S14" i="7" s="1"/>
  <c r="Y14" i="7" s="1"/>
  <c r="G14" i="7"/>
  <c r="Q13" i="7"/>
  <c r="P13" i="7"/>
  <c r="N13" i="7"/>
  <c r="M13" i="7"/>
  <c r="H13" i="7"/>
  <c r="G13" i="7"/>
  <c r="Q12" i="7"/>
  <c r="P12" i="7"/>
  <c r="N12" i="7"/>
  <c r="M12" i="7"/>
  <c r="H12" i="7"/>
  <c r="G12" i="7"/>
  <c r="Q11" i="7"/>
  <c r="P11" i="7"/>
  <c r="N11" i="7"/>
  <c r="S11" i="7" s="1"/>
  <c r="Y11" i="7" s="1"/>
  <c r="M11" i="7"/>
  <c r="R11" i="7" s="1"/>
  <c r="H11" i="7"/>
  <c r="G11" i="7"/>
  <c r="Q10" i="7"/>
  <c r="Q19" i="7" s="1"/>
  <c r="P10" i="7"/>
  <c r="N10" i="7"/>
  <c r="M10" i="7"/>
  <c r="H10" i="7"/>
  <c r="G10" i="7"/>
  <c r="AL25" i="6"/>
  <c r="AK25" i="6"/>
  <c r="AE25" i="6"/>
  <c r="AD25" i="6"/>
  <c r="W25" i="6"/>
  <c r="V25" i="6"/>
  <c r="P25" i="6"/>
  <c r="O25" i="6"/>
  <c r="H25" i="6"/>
  <c r="G25" i="6"/>
  <c r="AL24" i="6"/>
  <c r="AK24" i="6"/>
  <c r="AE24" i="6"/>
  <c r="AD24" i="6"/>
  <c r="W24" i="6"/>
  <c r="V24" i="6"/>
  <c r="P24" i="6"/>
  <c r="O24" i="6"/>
  <c r="H24" i="6"/>
  <c r="G24" i="6"/>
  <c r="AL23" i="6"/>
  <c r="AK23" i="6"/>
  <c r="AE23" i="6"/>
  <c r="AD23" i="6"/>
  <c r="AM23" i="6" s="1"/>
  <c r="W23" i="6"/>
  <c r="V23" i="6"/>
  <c r="P23" i="6"/>
  <c r="O23" i="6"/>
  <c r="H23" i="6"/>
  <c r="G23" i="6"/>
  <c r="AL22" i="6"/>
  <c r="AK22" i="6"/>
  <c r="AE22" i="6"/>
  <c r="AD22" i="6"/>
  <c r="W22" i="6"/>
  <c r="V22" i="6"/>
  <c r="P22" i="6"/>
  <c r="O22" i="6"/>
  <c r="H22" i="6"/>
  <c r="G22" i="6"/>
  <c r="AL21" i="6"/>
  <c r="AK21" i="6"/>
  <c r="AE21" i="6"/>
  <c r="AD21" i="6"/>
  <c r="AM21" i="6" s="1"/>
  <c r="AO21" i="6" s="1"/>
  <c r="W21" i="6"/>
  <c r="V21" i="6"/>
  <c r="P21" i="6"/>
  <c r="O21" i="6"/>
  <c r="H21" i="6"/>
  <c r="G21" i="6"/>
  <c r="AL20" i="6"/>
  <c r="AK20" i="6"/>
  <c r="AE20" i="6"/>
  <c r="AD20" i="6"/>
  <c r="W20" i="6"/>
  <c r="V20" i="6"/>
  <c r="P20" i="6"/>
  <c r="O20" i="6"/>
  <c r="H20" i="6"/>
  <c r="G20" i="6"/>
  <c r="AL19" i="6"/>
  <c r="AK19" i="6"/>
  <c r="AE19" i="6"/>
  <c r="AD19" i="6"/>
  <c r="AM19" i="6" s="1"/>
  <c r="W19" i="6"/>
  <c r="V19" i="6"/>
  <c r="P19" i="6"/>
  <c r="O19" i="6"/>
  <c r="H19" i="6"/>
  <c r="G19" i="6"/>
  <c r="AL18" i="6"/>
  <c r="AK18" i="6"/>
  <c r="AE18" i="6"/>
  <c r="AD18" i="6"/>
  <c r="W18" i="6"/>
  <c r="V18" i="6"/>
  <c r="P18" i="6"/>
  <c r="O18" i="6"/>
  <c r="H18" i="6"/>
  <c r="G18" i="6"/>
  <c r="AL17" i="6"/>
  <c r="AK17" i="6"/>
  <c r="AE17" i="6"/>
  <c r="AD17" i="6"/>
  <c r="W17" i="6"/>
  <c r="V17" i="6"/>
  <c r="P17" i="6"/>
  <c r="O17" i="6"/>
  <c r="H17" i="6"/>
  <c r="G17" i="6"/>
  <c r="AL16" i="6"/>
  <c r="AN16" i="6" s="1"/>
  <c r="AK16" i="6"/>
  <c r="AE16" i="6"/>
  <c r="AD16" i="6"/>
  <c r="W16" i="6"/>
  <c r="V16" i="6"/>
  <c r="P16" i="6"/>
  <c r="O16" i="6"/>
  <c r="H16" i="6"/>
  <c r="G16" i="6"/>
  <c r="AL15" i="6"/>
  <c r="AK15" i="6"/>
  <c r="AE15" i="6"/>
  <c r="AN15" i="6" s="1"/>
  <c r="AD15" i="6"/>
  <c r="W15" i="6"/>
  <c r="V15" i="6"/>
  <c r="P15" i="6"/>
  <c r="O15" i="6"/>
  <c r="H15" i="6"/>
  <c r="G15" i="6"/>
  <c r="AL14" i="6"/>
  <c r="AK14" i="6"/>
  <c r="AE14" i="6"/>
  <c r="AD14" i="6"/>
  <c r="W14" i="6"/>
  <c r="V14" i="6"/>
  <c r="P14" i="6"/>
  <c r="O14" i="6"/>
  <c r="H14" i="6"/>
  <c r="G14" i="6"/>
  <c r="AL13" i="6"/>
  <c r="AK13" i="6"/>
  <c r="AE13" i="6"/>
  <c r="AD13" i="6"/>
  <c r="W13" i="6"/>
  <c r="V13" i="6"/>
  <c r="P13" i="6"/>
  <c r="O13" i="6"/>
  <c r="H13" i="6"/>
  <c r="G13" i="6"/>
  <c r="AL12" i="6"/>
  <c r="AK12" i="6"/>
  <c r="AE12" i="6"/>
  <c r="AD12" i="6"/>
  <c r="W12" i="6"/>
  <c r="V12" i="6"/>
  <c r="P12" i="6"/>
  <c r="O12" i="6"/>
  <c r="H12" i="6"/>
  <c r="G12" i="6"/>
  <c r="AL11" i="6"/>
  <c r="AK11" i="6"/>
  <c r="AE11" i="6"/>
  <c r="AD11" i="6"/>
  <c r="W11" i="6"/>
  <c r="V11" i="6"/>
  <c r="P11" i="6"/>
  <c r="O11" i="6"/>
  <c r="H11" i="6"/>
  <c r="G11" i="6"/>
  <c r="AL10" i="6"/>
  <c r="AK10" i="6"/>
  <c r="AE10" i="6"/>
  <c r="AD10" i="6"/>
  <c r="W10" i="6"/>
  <c r="V10" i="6"/>
  <c r="P10" i="6"/>
  <c r="O10" i="6"/>
  <c r="H10" i="6"/>
  <c r="G10" i="6"/>
  <c r="AL9" i="6"/>
  <c r="AK9" i="6"/>
  <c r="AE9" i="6"/>
  <c r="AD9" i="6"/>
  <c r="W9" i="6"/>
  <c r="V9" i="6"/>
  <c r="P9" i="6"/>
  <c r="O9" i="6"/>
  <c r="H9" i="6"/>
  <c r="G9" i="6"/>
  <c r="AL8" i="6"/>
  <c r="AL26" i="6" s="1"/>
  <c r="AL27" i="6" s="1"/>
  <c r="AK8" i="6"/>
  <c r="AE8" i="6"/>
  <c r="AD8" i="6"/>
  <c r="W8" i="6"/>
  <c r="W26" i="6" s="1"/>
  <c r="W27" i="6" s="1"/>
  <c r="V8" i="6"/>
  <c r="P8" i="6"/>
  <c r="O8" i="6"/>
  <c r="H8" i="6"/>
  <c r="H26" i="6" s="1"/>
  <c r="G8" i="6"/>
  <c r="AL25" i="5"/>
  <c r="AK25" i="5"/>
  <c r="AE25" i="5"/>
  <c r="AD25" i="5"/>
  <c r="W25" i="5"/>
  <c r="V25" i="5"/>
  <c r="P25" i="5"/>
  <c r="O25" i="5"/>
  <c r="H25" i="5"/>
  <c r="G25" i="5"/>
  <c r="AL24" i="5"/>
  <c r="AK24" i="5"/>
  <c r="AE24" i="5"/>
  <c r="AD24" i="5"/>
  <c r="W24" i="5"/>
  <c r="V24" i="5"/>
  <c r="P24" i="5"/>
  <c r="O24" i="5"/>
  <c r="H24" i="5"/>
  <c r="G24" i="5"/>
  <c r="AL23" i="5"/>
  <c r="AK23" i="5"/>
  <c r="AE23" i="5"/>
  <c r="AN23" i="5" s="1"/>
  <c r="AD23" i="5"/>
  <c r="W23" i="5"/>
  <c r="V23" i="5"/>
  <c r="P23" i="5"/>
  <c r="O23" i="5"/>
  <c r="H23" i="5"/>
  <c r="G23" i="5"/>
  <c r="AL22" i="5"/>
  <c r="AK22" i="5"/>
  <c r="AE22" i="5"/>
  <c r="AD22" i="5"/>
  <c r="W22" i="5"/>
  <c r="V22" i="5"/>
  <c r="P22" i="5"/>
  <c r="O22" i="5"/>
  <c r="H22" i="5"/>
  <c r="G22" i="5"/>
  <c r="AL21" i="5"/>
  <c r="AK21" i="5"/>
  <c r="AE21" i="5"/>
  <c r="AD21" i="5"/>
  <c r="W21" i="5"/>
  <c r="V21" i="5"/>
  <c r="P21" i="5"/>
  <c r="O21" i="5"/>
  <c r="H21" i="5"/>
  <c r="G21" i="5"/>
  <c r="AL19" i="5"/>
  <c r="AK19" i="5"/>
  <c r="AE19" i="5"/>
  <c r="AD19" i="5"/>
  <c r="W19" i="5"/>
  <c r="V19" i="5"/>
  <c r="P19" i="5"/>
  <c r="O19" i="5"/>
  <c r="H19" i="5"/>
  <c r="G19" i="5"/>
  <c r="AL20" i="5"/>
  <c r="AK20" i="5"/>
  <c r="AE20" i="5"/>
  <c r="AD20" i="5"/>
  <c r="W20" i="5"/>
  <c r="V20" i="5"/>
  <c r="P20" i="5"/>
  <c r="O20" i="5"/>
  <c r="H20" i="5"/>
  <c r="G20" i="5"/>
  <c r="AL18" i="5"/>
  <c r="AK18" i="5"/>
  <c r="AE18" i="5"/>
  <c r="AD18" i="5"/>
  <c r="W18" i="5"/>
  <c r="V18" i="5"/>
  <c r="P18" i="5"/>
  <c r="O18" i="5"/>
  <c r="H18" i="5"/>
  <c r="G18" i="5"/>
  <c r="AL17" i="5"/>
  <c r="AK17" i="5"/>
  <c r="AE17" i="5"/>
  <c r="AD17" i="5"/>
  <c r="W17" i="5"/>
  <c r="V17" i="5"/>
  <c r="P17" i="5"/>
  <c r="O17" i="5"/>
  <c r="H17" i="5"/>
  <c r="G17" i="5"/>
  <c r="AL16" i="5"/>
  <c r="AK16" i="5"/>
  <c r="AE16" i="5"/>
  <c r="AD16" i="5"/>
  <c r="W16" i="5"/>
  <c r="V16" i="5"/>
  <c r="P16" i="5"/>
  <c r="O16" i="5"/>
  <c r="H16" i="5"/>
  <c r="G16" i="5"/>
  <c r="AL15" i="5"/>
  <c r="AK15" i="5"/>
  <c r="AE15" i="5"/>
  <c r="AD15" i="5"/>
  <c r="W15" i="5"/>
  <c r="V15" i="5"/>
  <c r="P15" i="5"/>
  <c r="O15" i="5"/>
  <c r="H15" i="5"/>
  <c r="G15" i="5"/>
  <c r="AL14" i="5"/>
  <c r="AK14" i="5"/>
  <c r="AE14" i="5"/>
  <c r="AD14" i="5"/>
  <c r="W14" i="5"/>
  <c r="V14" i="5"/>
  <c r="P14" i="5"/>
  <c r="O14" i="5"/>
  <c r="H14" i="5"/>
  <c r="G14" i="5"/>
  <c r="AL13" i="5"/>
  <c r="AK13" i="5"/>
  <c r="AE13" i="5"/>
  <c r="AD13" i="5"/>
  <c r="W13" i="5"/>
  <c r="V13" i="5"/>
  <c r="P13" i="5"/>
  <c r="O13" i="5"/>
  <c r="H13" i="5"/>
  <c r="G13" i="5"/>
  <c r="AL12" i="5"/>
  <c r="AK12" i="5"/>
  <c r="AE12" i="5"/>
  <c r="AD12" i="5"/>
  <c r="W12" i="5"/>
  <c r="V12" i="5"/>
  <c r="P12" i="5"/>
  <c r="O12" i="5"/>
  <c r="H12" i="5"/>
  <c r="G12" i="5"/>
  <c r="AL11" i="5"/>
  <c r="AK11" i="5"/>
  <c r="AE11" i="5"/>
  <c r="AD11" i="5"/>
  <c r="W11" i="5"/>
  <c r="V11" i="5"/>
  <c r="P11" i="5"/>
  <c r="O11" i="5"/>
  <c r="H11" i="5"/>
  <c r="G11" i="5"/>
  <c r="AL10" i="5"/>
  <c r="AK10" i="5"/>
  <c r="AE10" i="5"/>
  <c r="AD10" i="5"/>
  <c r="W10" i="5"/>
  <c r="V10" i="5"/>
  <c r="P10" i="5"/>
  <c r="O10" i="5"/>
  <c r="H10" i="5"/>
  <c r="G10" i="5"/>
  <c r="AL9" i="5"/>
  <c r="AK9" i="5"/>
  <c r="AE9" i="5"/>
  <c r="AE26" i="5" s="1"/>
  <c r="AE27" i="5" s="1"/>
  <c r="AD9" i="5"/>
  <c r="W9" i="5"/>
  <c r="V9" i="5"/>
  <c r="P9" i="5"/>
  <c r="P26" i="5" s="1"/>
  <c r="P27" i="5" s="1"/>
  <c r="O9" i="5"/>
  <c r="H9" i="5"/>
  <c r="G9" i="5"/>
  <c r="AL8" i="5"/>
  <c r="AK8" i="5"/>
  <c r="AE8" i="5"/>
  <c r="AD8" i="5"/>
  <c r="W8" i="5"/>
  <c r="W26" i="5" s="1"/>
  <c r="W27" i="5" s="1"/>
  <c r="V8" i="5"/>
  <c r="P8" i="5"/>
  <c r="O8" i="5"/>
  <c r="H8" i="5"/>
  <c r="G8" i="5"/>
  <c r="AI27" i="4"/>
  <c r="AP25" i="4"/>
  <c r="AO25" i="4"/>
  <c r="AH25" i="4"/>
  <c r="AG25" i="4"/>
  <c r="Y25" i="4"/>
  <c r="X25" i="4"/>
  <c r="Q25" i="4"/>
  <c r="P25" i="4"/>
  <c r="H25" i="4"/>
  <c r="G25" i="4"/>
  <c r="AP24" i="4"/>
  <c r="AO24" i="4"/>
  <c r="AH24" i="4"/>
  <c r="AG24" i="4"/>
  <c r="Y24" i="4"/>
  <c r="X24" i="4"/>
  <c r="Q24" i="4"/>
  <c r="P24" i="4"/>
  <c r="H24" i="4"/>
  <c r="G24" i="4"/>
  <c r="AP23" i="4"/>
  <c r="AO23" i="4"/>
  <c r="AH23" i="4"/>
  <c r="AG23" i="4"/>
  <c r="Y23" i="4"/>
  <c r="X23" i="4"/>
  <c r="Q23" i="4"/>
  <c r="P23" i="4"/>
  <c r="H23" i="4"/>
  <c r="G23" i="4"/>
  <c r="AP22" i="4"/>
  <c r="AO22" i="4"/>
  <c r="AH22" i="4"/>
  <c r="AG22" i="4"/>
  <c r="Y22" i="4"/>
  <c r="X22" i="4"/>
  <c r="Q22" i="4"/>
  <c r="P22" i="4"/>
  <c r="H22" i="4"/>
  <c r="G22" i="4"/>
  <c r="AP21" i="4"/>
  <c r="AO21" i="4"/>
  <c r="AH21" i="4"/>
  <c r="AG21" i="4"/>
  <c r="Y21" i="4"/>
  <c r="X21" i="4"/>
  <c r="Q21" i="4"/>
  <c r="P21" i="4"/>
  <c r="H21" i="4"/>
  <c r="G21" i="4"/>
  <c r="AP20" i="4"/>
  <c r="AO20" i="4"/>
  <c r="AH20" i="4"/>
  <c r="AG20" i="4"/>
  <c r="Y20" i="4"/>
  <c r="X20" i="4"/>
  <c r="Q20" i="4"/>
  <c r="P20" i="4"/>
  <c r="H20" i="4"/>
  <c r="G20" i="4"/>
  <c r="AP19" i="4"/>
  <c r="AO19" i="4"/>
  <c r="AH19" i="4"/>
  <c r="AG19" i="4"/>
  <c r="Y19" i="4"/>
  <c r="X19" i="4"/>
  <c r="Q19" i="4"/>
  <c r="P19" i="4"/>
  <c r="H19" i="4"/>
  <c r="G19" i="4"/>
  <c r="AP18" i="4"/>
  <c r="AO18" i="4"/>
  <c r="AH18" i="4"/>
  <c r="AG18" i="4"/>
  <c r="Y18" i="4"/>
  <c r="X18" i="4"/>
  <c r="Q18" i="4"/>
  <c r="P18" i="4"/>
  <c r="H18" i="4"/>
  <c r="G18" i="4"/>
  <c r="AP17" i="4"/>
  <c r="AR17" i="4" s="1"/>
  <c r="AO17" i="4"/>
  <c r="AH17" i="4"/>
  <c r="AG17" i="4"/>
  <c r="Y17" i="4"/>
  <c r="X17" i="4"/>
  <c r="Q17" i="4"/>
  <c r="P17" i="4"/>
  <c r="H17" i="4"/>
  <c r="G17" i="4"/>
  <c r="AP16" i="4"/>
  <c r="AO16" i="4"/>
  <c r="AH16" i="4"/>
  <c r="AG16" i="4"/>
  <c r="Y16" i="4"/>
  <c r="X16" i="4"/>
  <c r="Q16" i="4"/>
  <c r="P16" i="4"/>
  <c r="H16" i="4"/>
  <c r="G16" i="4"/>
  <c r="AP15" i="4"/>
  <c r="AO15" i="4"/>
  <c r="AH15" i="4"/>
  <c r="AG15" i="4"/>
  <c r="Y15" i="4"/>
  <c r="X15" i="4"/>
  <c r="Q15" i="4"/>
  <c r="P15" i="4"/>
  <c r="H15" i="4"/>
  <c r="G15" i="4"/>
  <c r="AP14" i="4"/>
  <c r="AO14" i="4"/>
  <c r="AH14" i="4"/>
  <c r="AG14" i="4"/>
  <c r="Y14" i="4"/>
  <c r="X14" i="4"/>
  <c r="Q14" i="4"/>
  <c r="P14" i="4"/>
  <c r="H14" i="4"/>
  <c r="G14" i="4"/>
  <c r="AP13" i="4"/>
  <c r="AO13" i="4"/>
  <c r="AH13" i="4"/>
  <c r="AG13" i="4"/>
  <c r="Y13" i="4"/>
  <c r="X13" i="4"/>
  <c r="Q13" i="4"/>
  <c r="P13" i="4"/>
  <c r="H13" i="4"/>
  <c r="G13" i="4"/>
  <c r="AP12" i="4"/>
  <c r="AO12" i="4"/>
  <c r="AH12" i="4"/>
  <c r="AR12" i="4" s="1"/>
  <c r="AG12" i="4"/>
  <c r="Y12" i="4"/>
  <c r="X12" i="4"/>
  <c r="Q12" i="4"/>
  <c r="P12" i="4"/>
  <c r="H12" i="4"/>
  <c r="G12" i="4"/>
  <c r="AP11" i="4"/>
  <c r="AO11" i="4"/>
  <c r="AH11" i="4"/>
  <c r="AG11" i="4"/>
  <c r="Y11" i="4"/>
  <c r="X11" i="4"/>
  <c r="Q11" i="4"/>
  <c r="P11" i="4"/>
  <c r="H11" i="4"/>
  <c r="G11" i="4"/>
  <c r="AP10" i="4"/>
  <c r="AO10" i="4"/>
  <c r="AH10" i="4"/>
  <c r="AG10" i="4"/>
  <c r="Y10" i="4"/>
  <c r="X10" i="4"/>
  <c r="Q10" i="4"/>
  <c r="P10" i="4"/>
  <c r="H10" i="4"/>
  <c r="G10" i="4"/>
  <c r="AP9" i="4"/>
  <c r="AO9" i="4"/>
  <c r="AH9" i="4"/>
  <c r="AG9" i="4"/>
  <c r="Y9" i="4"/>
  <c r="X9" i="4"/>
  <c r="Q9" i="4"/>
  <c r="P9" i="4"/>
  <c r="H9" i="4"/>
  <c r="G9" i="4"/>
  <c r="AP8" i="4"/>
  <c r="AO8" i="4"/>
  <c r="AH8" i="4"/>
  <c r="AR8" i="4" s="1"/>
  <c r="AG8" i="4"/>
  <c r="Y8" i="4"/>
  <c r="X8" i="4"/>
  <c r="Q8" i="4"/>
  <c r="P8" i="4"/>
  <c r="H8" i="4"/>
  <c r="G8" i="4"/>
  <c r="AD26" i="3"/>
  <c r="AC26" i="3"/>
  <c r="W26" i="3"/>
  <c r="V26" i="3"/>
  <c r="P26" i="3"/>
  <c r="O26" i="3"/>
  <c r="H26" i="3"/>
  <c r="G26" i="3"/>
  <c r="AE26" i="3" s="1"/>
  <c r="AG26" i="3" s="1"/>
  <c r="AD25" i="3"/>
  <c r="AC25" i="3"/>
  <c r="W25" i="3"/>
  <c r="V25" i="3"/>
  <c r="P25" i="3"/>
  <c r="O25" i="3"/>
  <c r="H25" i="3"/>
  <c r="G25" i="3"/>
  <c r="AE25" i="3" s="1"/>
  <c r="AD24" i="3"/>
  <c r="AC24" i="3"/>
  <c r="W24" i="3"/>
  <c r="V24" i="3"/>
  <c r="P24" i="3"/>
  <c r="O24" i="3"/>
  <c r="H24" i="3"/>
  <c r="G24" i="3"/>
  <c r="AE24" i="3" s="1"/>
  <c r="AD23" i="3"/>
  <c r="AC23" i="3"/>
  <c r="W23" i="3"/>
  <c r="V23" i="3"/>
  <c r="P23" i="3"/>
  <c r="O23" i="3"/>
  <c r="H23" i="3"/>
  <c r="G23" i="3"/>
  <c r="AE23" i="3" s="1"/>
  <c r="AG23" i="3" s="1"/>
  <c r="AF20" i="3"/>
  <c r="AD20" i="3"/>
  <c r="AC20" i="3"/>
  <c r="W20" i="3"/>
  <c r="V20" i="3"/>
  <c r="P20" i="3"/>
  <c r="O20" i="3"/>
  <c r="H20" i="3"/>
  <c r="G20" i="3"/>
  <c r="AE20" i="3" s="1"/>
  <c r="AD22" i="3"/>
  <c r="AC22" i="3"/>
  <c r="W22" i="3"/>
  <c r="V22" i="3"/>
  <c r="P22" i="3"/>
  <c r="O22" i="3"/>
  <c r="H22" i="3"/>
  <c r="AF22" i="3" s="1"/>
  <c r="G22" i="3"/>
  <c r="AE22" i="3" s="1"/>
  <c r="AD21" i="3"/>
  <c r="AC21" i="3"/>
  <c r="W21" i="3"/>
  <c r="V21" i="3"/>
  <c r="P21" i="3"/>
  <c r="O21" i="3"/>
  <c r="H21" i="3"/>
  <c r="AF21" i="3" s="1"/>
  <c r="G21" i="3"/>
  <c r="AE21" i="3" s="1"/>
  <c r="AD19" i="3"/>
  <c r="AC19" i="3"/>
  <c r="W19" i="3"/>
  <c r="V19" i="3"/>
  <c r="P19" i="3"/>
  <c r="O19" i="3"/>
  <c r="H19" i="3"/>
  <c r="AF19" i="3" s="1"/>
  <c r="G19" i="3"/>
  <c r="AE19" i="3" s="1"/>
  <c r="AD18" i="3"/>
  <c r="AC18" i="3"/>
  <c r="W18" i="3"/>
  <c r="V18" i="3"/>
  <c r="P18" i="3"/>
  <c r="O18" i="3"/>
  <c r="H18" i="3"/>
  <c r="G18" i="3"/>
  <c r="AE18" i="3" s="1"/>
  <c r="AD17" i="3"/>
  <c r="AC17" i="3"/>
  <c r="W17" i="3"/>
  <c r="P17" i="3"/>
  <c r="O17" i="3"/>
  <c r="H17" i="3"/>
  <c r="G17" i="3"/>
  <c r="AD16" i="3"/>
  <c r="W16" i="3"/>
  <c r="P16" i="3"/>
  <c r="H16" i="3"/>
  <c r="AD15" i="3"/>
  <c r="AC15" i="3"/>
  <c r="W15" i="3"/>
  <c r="V15" i="3"/>
  <c r="P15" i="3"/>
  <c r="O15" i="3"/>
  <c r="H15" i="3"/>
  <c r="G15" i="3"/>
  <c r="AD14" i="3"/>
  <c r="AC14" i="3"/>
  <c r="W14" i="3"/>
  <c r="V14" i="3"/>
  <c r="P14" i="3"/>
  <c r="O14" i="3"/>
  <c r="H14" i="3"/>
  <c r="G14" i="3"/>
  <c r="AD13" i="3"/>
  <c r="AC13" i="3"/>
  <c r="W13" i="3"/>
  <c r="V13" i="3"/>
  <c r="P13" i="3"/>
  <c r="O13" i="3"/>
  <c r="H13" i="3"/>
  <c r="G13" i="3"/>
  <c r="AD12" i="3"/>
  <c r="AC12" i="3"/>
  <c r="W12" i="3"/>
  <c r="V12" i="3"/>
  <c r="P12" i="3"/>
  <c r="O12" i="3"/>
  <c r="H12" i="3"/>
  <c r="G12" i="3"/>
  <c r="AD11" i="3"/>
  <c r="AC11" i="3"/>
  <c r="W11" i="3"/>
  <c r="V11" i="3"/>
  <c r="P11" i="3"/>
  <c r="O11" i="3"/>
  <c r="H11" i="3"/>
  <c r="G11" i="3"/>
  <c r="AD10" i="3"/>
  <c r="AC10" i="3"/>
  <c r="W10" i="3"/>
  <c r="V10" i="3"/>
  <c r="P10" i="3"/>
  <c r="O10" i="3"/>
  <c r="H10" i="3"/>
  <c r="G10" i="3"/>
  <c r="AD9" i="3"/>
  <c r="AC9" i="3"/>
  <c r="W9" i="3"/>
  <c r="V9" i="3"/>
  <c r="P9" i="3"/>
  <c r="AF9" i="3" s="1"/>
  <c r="O9" i="3"/>
  <c r="H9" i="3"/>
  <c r="G9" i="3"/>
  <c r="AE9" i="3" s="1"/>
  <c r="AF8" i="3"/>
  <c r="AD8" i="3"/>
  <c r="AC8" i="3"/>
  <c r="W8" i="3"/>
  <c r="V8" i="3"/>
  <c r="V27" i="3" s="1"/>
  <c r="P8" i="3"/>
  <c r="O8" i="3"/>
  <c r="H8" i="3"/>
  <c r="G8" i="3"/>
  <c r="AE8" i="3" s="1"/>
  <c r="AD26" i="2"/>
  <c r="AC26" i="2"/>
  <c r="W26" i="2"/>
  <c r="V26" i="2"/>
  <c r="P26" i="2"/>
  <c r="O26" i="2"/>
  <c r="H26" i="2"/>
  <c r="G26" i="2"/>
  <c r="AE26" i="2" s="1"/>
  <c r="AG26" i="2" s="1"/>
  <c r="AD25" i="2"/>
  <c r="AC25" i="2"/>
  <c r="W25" i="2"/>
  <c r="V25" i="2"/>
  <c r="P25" i="2"/>
  <c r="O25" i="2"/>
  <c r="H25" i="2"/>
  <c r="G25" i="2"/>
  <c r="AE25" i="2" s="1"/>
  <c r="AD24" i="2"/>
  <c r="AC24" i="2"/>
  <c r="W24" i="2"/>
  <c r="V24" i="2"/>
  <c r="P24" i="2"/>
  <c r="O24" i="2"/>
  <c r="H24" i="2"/>
  <c r="G24" i="2"/>
  <c r="AE24" i="2" s="1"/>
  <c r="AD23" i="2"/>
  <c r="AC23" i="2"/>
  <c r="W23" i="2"/>
  <c r="V23" i="2"/>
  <c r="P23" i="2"/>
  <c r="O23" i="2"/>
  <c r="H23" i="2"/>
  <c r="G23" i="2"/>
  <c r="AE23" i="2" s="1"/>
  <c r="AD20" i="2"/>
  <c r="AC20" i="2"/>
  <c r="W20" i="2"/>
  <c r="V20" i="2"/>
  <c r="P20" i="2"/>
  <c r="O20" i="2"/>
  <c r="H20" i="2"/>
  <c r="G20" i="2"/>
  <c r="AE20" i="2" s="1"/>
  <c r="AD22" i="2"/>
  <c r="AC22" i="2"/>
  <c r="W22" i="2"/>
  <c r="V22" i="2"/>
  <c r="P22" i="2"/>
  <c r="O22" i="2"/>
  <c r="H22" i="2"/>
  <c r="G22" i="2"/>
  <c r="AE22" i="2" s="1"/>
  <c r="AD21" i="2"/>
  <c r="AC21" i="2"/>
  <c r="W21" i="2"/>
  <c r="V21" i="2"/>
  <c r="P21" i="2"/>
  <c r="O21" i="2"/>
  <c r="H21" i="2"/>
  <c r="G21" i="2"/>
  <c r="AE21" i="2" s="1"/>
  <c r="AD19" i="2"/>
  <c r="AC19" i="2"/>
  <c r="W19" i="2"/>
  <c r="V19" i="2"/>
  <c r="P19" i="2"/>
  <c r="O19" i="2"/>
  <c r="H19" i="2"/>
  <c r="G19" i="2"/>
  <c r="AE19" i="2" s="1"/>
  <c r="AG19" i="2" s="1"/>
  <c r="AD18" i="2"/>
  <c r="AC18" i="2"/>
  <c r="W18" i="2"/>
  <c r="V18" i="2"/>
  <c r="G18" i="2"/>
  <c r="AD17" i="2"/>
  <c r="AC17" i="2"/>
  <c r="W17" i="2"/>
  <c r="P17" i="2"/>
  <c r="O17" i="2"/>
  <c r="H17" i="2"/>
  <c r="G17" i="2"/>
  <c r="AE17" i="2" s="1"/>
  <c r="AD16" i="2"/>
  <c r="AC16" i="2"/>
  <c r="W16" i="2"/>
  <c r="V16" i="2"/>
  <c r="P16" i="2"/>
  <c r="O16" i="2"/>
  <c r="H16" i="2"/>
  <c r="G16" i="2"/>
  <c r="AD15" i="2"/>
  <c r="AC15" i="2"/>
  <c r="W15" i="2"/>
  <c r="V15" i="2"/>
  <c r="P15" i="2"/>
  <c r="O15" i="2"/>
  <c r="H15" i="2"/>
  <c r="G15" i="2"/>
  <c r="AE15" i="2" s="1"/>
  <c r="AD14" i="2"/>
  <c r="AC14" i="2"/>
  <c r="W14" i="2"/>
  <c r="V14" i="2"/>
  <c r="P14" i="2"/>
  <c r="O14" i="2"/>
  <c r="H14" i="2"/>
  <c r="G14" i="2"/>
  <c r="AE14" i="2" s="1"/>
  <c r="AD13" i="2"/>
  <c r="AC13" i="2"/>
  <c r="W13" i="2"/>
  <c r="V13" i="2"/>
  <c r="P13" i="2"/>
  <c r="O13" i="2"/>
  <c r="H13" i="2"/>
  <c r="G13" i="2"/>
  <c r="AE13" i="2" s="1"/>
  <c r="AD12" i="2"/>
  <c r="AC12" i="2"/>
  <c r="W12" i="2"/>
  <c r="V12" i="2"/>
  <c r="P12" i="2"/>
  <c r="O12" i="2"/>
  <c r="H12" i="2"/>
  <c r="G12" i="2"/>
  <c r="AE12" i="2" s="1"/>
  <c r="AD11" i="2"/>
  <c r="AC11" i="2"/>
  <c r="W11" i="2"/>
  <c r="V11" i="2"/>
  <c r="P11" i="2"/>
  <c r="O11" i="2"/>
  <c r="H11" i="2"/>
  <c r="G11" i="2"/>
  <c r="AE11" i="2" s="1"/>
  <c r="AG11" i="2" s="1"/>
  <c r="AD10" i="2"/>
  <c r="AC10" i="2"/>
  <c r="W10" i="2"/>
  <c r="V10" i="2"/>
  <c r="AE10" i="2" s="1"/>
  <c r="P10" i="2"/>
  <c r="H10" i="2"/>
  <c r="G10" i="2"/>
  <c r="AD9" i="2"/>
  <c r="AC9" i="2"/>
  <c r="W9" i="2"/>
  <c r="V9" i="2"/>
  <c r="P9" i="2"/>
  <c r="O9" i="2"/>
  <c r="H9" i="2"/>
  <c r="G9" i="2"/>
  <c r="AD8" i="2"/>
  <c r="AC8" i="2"/>
  <c r="W8" i="2"/>
  <c r="V8" i="2"/>
  <c r="P8" i="2"/>
  <c r="O8" i="2"/>
  <c r="H8" i="2"/>
  <c r="G8" i="2"/>
  <c r="AE26" i="1"/>
  <c r="AD26" i="1"/>
  <c r="X26" i="1"/>
  <c r="W26" i="1"/>
  <c r="Q26" i="1"/>
  <c r="P26" i="1"/>
  <c r="I26" i="1"/>
  <c r="H26" i="1"/>
  <c r="AF26" i="1" s="1"/>
  <c r="AH26" i="1" s="1"/>
  <c r="AE25" i="1"/>
  <c r="AD25" i="1"/>
  <c r="X25" i="1"/>
  <c r="W25" i="1"/>
  <c r="Q25" i="1"/>
  <c r="P25" i="1"/>
  <c r="I25" i="1"/>
  <c r="H25" i="1"/>
  <c r="AF25" i="1" s="1"/>
  <c r="AE24" i="1"/>
  <c r="AD24" i="1"/>
  <c r="X24" i="1"/>
  <c r="W24" i="1"/>
  <c r="Q24" i="1"/>
  <c r="P24" i="1"/>
  <c r="I24" i="1"/>
  <c r="H24" i="1"/>
  <c r="AF24" i="1" s="1"/>
  <c r="AE23" i="1"/>
  <c r="AD23" i="1"/>
  <c r="X23" i="1"/>
  <c r="W23" i="1"/>
  <c r="Q23" i="1"/>
  <c r="P23" i="1"/>
  <c r="I23" i="1"/>
  <c r="H23" i="1"/>
  <c r="AF23" i="1" s="1"/>
  <c r="AH23" i="1" s="1"/>
  <c r="AE22" i="1"/>
  <c r="AD22" i="1"/>
  <c r="X22" i="1"/>
  <c r="W22" i="1"/>
  <c r="Q22" i="1"/>
  <c r="P22" i="1"/>
  <c r="I22" i="1"/>
  <c r="H22" i="1"/>
  <c r="AF22" i="1" s="1"/>
  <c r="X21" i="1"/>
  <c r="W21" i="1"/>
  <c r="Q21" i="1"/>
  <c r="P21" i="1"/>
  <c r="AE20" i="1"/>
  <c r="AD20" i="1"/>
  <c r="X20" i="1"/>
  <c r="W20" i="1"/>
  <c r="AF20" i="1" s="1"/>
  <c r="Q20" i="1"/>
  <c r="P20" i="1"/>
  <c r="I20" i="1"/>
  <c r="AE19" i="1"/>
  <c r="AD19" i="1"/>
  <c r="X19" i="1"/>
  <c r="W19" i="1"/>
  <c r="Q19" i="1"/>
  <c r="P19" i="1"/>
  <c r="I19" i="1"/>
  <c r="H19" i="1"/>
  <c r="AE18" i="1"/>
  <c r="AD18" i="1"/>
  <c r="X18" i="1"/>
  <c r="W18" i="1"/>
  <c r="Q18" i="1"/>
  <c r="P18" i="1"/>
  <c r="I18" i="1"/>
  <c r="H18" i="1"/>
  <c r="AE17" i="1"/>
  <c r="AD17" i="1"/>
  <c r="X17" i="1"/>
  <c r="Q17" i="1"/>
  <c r="P17" i="1"/>
  <c r="I17" i="1"/>
  <c r="H17" i="1"/>
  <c r="AE16" i="1"/>
  <c r="AD16" i="1"/>
  <c r="X16" i="1"/>
  <c r="W16" i="1"/>
  <c r="Q16" i="1"/>
  <c r="P16" i="1"/>
  <c r="I16" i="1"/>
  <c r="H16" i="1"/>
  <c r="AE15" i="1"/>
  <c r="AD15" i="1"/>
  <c r="X15" i="1"/>
  <c r="W15" i="1"/>
  <c r="Q15" i="1"/>
  <c r="P15" i="1"/>
  <c r="I15" i="1"/>
  <c r="H15" i="1"/>
  <c r="AE14" i="1"/>
  <c r="AD14" i="1"/>
  <c r="X14" i="1"/>
  <c r="W14" i="1"/>
  <c r="Q14" i="1"/>
  <c r="P14" i="1"/>
  <c r="I14" i="1"/>
  <c r="H14" i="1"/>
  <c r="AE13" i="1"/>
  <c r="AD13" i="1"/>
  <c r="X13" i="1"/>
  <c r="W13" i="1"/>
  <c r="Q13" i="1"/>
  <c r="P13" i="1"/>
  <c r="I13" i="1"/>
  <c r="H13" i="1"/>
  <c r="AE12" i="1"/>
  <c r="AD12" i="1"/>
  <c r="X12" i="1"/>
  <c r="W12" i="1"/>
  <c r="Q12" i="1"/>
  <c r="P12" i="1"/>
  <c r="I12" i="1"/>
  <c r="H12" i="1"/>
  <c r="AE11" i="1"/>
  <c r="AD11" i="1"/>
  <c r="X11" i="1"/>
  <c r="W11" i="1"/>
  <c r="Q11" i="1"/>
  <c r="P11" i="1"/>
  <c r="I11" i="1"/>
  <c r="H11" i="1"/>
  <c r="AE10" i="1"/>
  <c r="X10" i="1"/>
  <c r="W10" i="1"/>
  <c r="AF10" i="1" s="1"/>
  <c r="Q10" i="1"/>
  <c r="AE9" i="1"/>
  <c r="AD9" i="1"/>
  <c r="X9" i="1"/>
  <c r="W9" i="1"/>
  <c r="Q9" i="1"/>
  <c r="P9" i="1"/>
  <c r="I9" i="1"/>
  <c r="H9" i="1"/>
  <c r="AE8" i="1"/>
  <c r="AD8" i="1"/>
  <c r="X8" i="1"/>
  <c r="W8" i="1"/>
  <c r="Q8" i="1"/>
  <c r="P8" i="1"/>
  <c r="I8" i="1"/>
  <c r="H8" i="1"/>
  <c r="F24" i="11" l="1"/>
  <c r="B24" i="11" s="1"/>
  <c r="AC30" i="11"/>
  <c r="G19" i="11"/>
  <c r="C19" i="11" s="1"/>
  <c r="F27" i="11"/>
  <c r="B27" i="11" s="1"/>
  <c r="G27" i="11"/>
  <c r="C27" i="11" s="1"/>
  <c r="F16" i="10"/>
  <c r="B16" i="10" s="1"/>
  <c r="G17" i="10"/>
  <c r="C17" i="10" s="1"/>
  <c r="F22" i="10"/>
  <c r="B22" i="10" s="1"/>
  <c r="F20" i="11"/>
  <c r="B20" i="11" s="1"/>
  <c r="AE17" i="3"/>
  <c r="G26" i="4"/>
  <c r="G27" i="4" s="1"/>
  <c r="X26" i="4"/>
  <c r="X27" i="4" s="1"/>
  <c r="AO26" i="4"/>
  <c r="AO27" i="4" s="1"/>
  <c r="O26" i="6"/>
  <c r="O27" i="6" s="1"/>
  <c r="AM12" i="6"/>
  <c r="AN19" i="6"/>
  <c r="AN21" i="6"/>
  <c r="AP21" i="6" s="1"/>
  <c r="AN23" i="6"/>
  <c r="H19" i="7"/>
  <c r="F18" i="10"/>
  <c r="B18" i="10" s="1"/>
  <c r="F24" i="10"/>
  <c r="B24" i="10" s="1"/>
  <c r="T30" i="11"/>
  <c r="AD30" i="11"/>
  <c r="Q27" i="1"/>
  <c r="AF18" i="1"/>
  <c r="AG20" i="1"/>
  <c r="AG22" i="1"/>
  <c r="AG25" i="1"/>
  <c r="AR16" i="4"/>
  <c r="AQ25" i="4"/>
  <c r="AS25" i="4" s="1"/>
  <c r="T18" i="7" s="1"/>
  <c r="AE26" i="6"/>
  <c r="AE27" i="6" s="1"/>
  <c r="AN12" i="6"/>
  <c r="R12" i="7"/>
  <c r="G16" i="8"/>
  <c r="M16" i="8"/>
  <c r="R13" i="8"/>
  <c r="R8" i="9"/>
  <c r="J30" i="10"/>
  <c r="G29" i="10"/>
  <c r="C29" i="10" s="1"/>
  <c r="F10" i="11"/>
  <c r="B10" i="11" s="1"/>
  <c r="F18" i="11"/>
  <c r="B18" i="11" s="1"/>
  <c r="AE27" i="1"/>
  <c r="AF19" i="1"/>
  <c r="AH19" i="1" s="1"/>
  <c r="AG21" i="1"/>
  <c r="AI19" i="1" s="1"/>
  <c r="W14" i="7" s="1"/>
  <c r="AG24" i="1"/>
  <c r="P26" i="6"/>
  <c r="P27" i="6" s="1"/>
  <c r="H27" i="6"/>
  <c r="AM20" i="6"/>
  <c r="AM24" i="6"/>
  <c r="AO24" i="6" s="1"/>
  <c r="R16" i="7"/>
  <c r="Y16" i="7" s="1"/>
  <c r="S18" i="7"/>
  <c r="Y18" i="7" s="1"/>
  <c r="P16" i="8"/>
  <c r="R9" i="8"/>
  <c r="R15" i="8"/>
  <c r="M16" i="9"/>
  <c r="R10" i="9"/>
  <c r="R12" i="9"/>
  <c r="X30" i="11"/>
  <c r="F14" i="11"/>
  <c r="B14" i="11" s="1"/>
  <c r="H27" i="1"/>
  <c r="AF9" i="1"/>
  <c r="AG10" i="1"/>
  <c r="AR18" i="4"/>
  <c r="AN18" i="6"/>
  <c r="AP18" i="6" s="1"/>
  <c r="AN20" i="6"/>
  <c r="AN24" i="6"/>
  <c r="AP24" i="6" s="1"/>
  <c r="N19" i="7"/>
  <c r="S12" i="7"/>
  <c r="Y12" i="7" s="1"/>
  <c r="S13" i="7"/>
  <c r="S15" i="7"/>
  <c r="Y15" i="7" s="1"/>
  <c r="Q14" i="9"/>
  <c r="T30" i="10"/>
  <c r="AD30" i="10"/>
  <c r="G11" i="10"/>
  <c r="C11" i="10" s="1"/>
  <c r="Y30" i="10"/>
  <c r="G12" i="10"/>
  <c r="C12" i="10" s="1"/>
  <c r="G19" i="10"/>
  <c r="C19" i="10" s="1"/>
  <c r="F20" i="10"/>
  <c r="B20" i="10" s="1"/>
  <c r="G21" i="10"/>
  <c r="C21" i="10" s="1"/>
  <c r="G22" i="10"/>
  <c r="C22" i="10" s="1"/>
  <c r="G23" i="10"/>
  <c r="C23" i="10" s="1"/>
  <c r="N30" i="10"/>
  <c r="Y30" i="11"/>
  <c r="F11" i="11"/>
  <c r="B11" i="11" s="1"/>
  <c r="F15" i="11"/>
  <c r="B15" i="11" s="1"/>
  <c r="F19" i="11"/>
  <c r="B19" i="11" s="1"/>
  <c r="AN21" i="5"/>
  <c r="AP21" i="5" s="1"/>
  <c r="AN13" i="5"/>
  <c r="AM10" i="5"/>
  <c r="AM14" i="5"/>
  <c r="AM19" i="5"/>
  <c r="AM24" i="5"/>
  <c r="AO24" i="5" s="1"/>
  <c r="AN10" i="5"/>
  <c r="AN14" i="5"/>
  <c r="AN19" i="5"/>
  <c r="AN24" i="5"/>
  <c r="AP24" i="5" s="1"/>
  <c r="AN20" i="5"/>
  <c r="O26" i="5"/>
  <c r="O27" i="5" s="1"/>
  <c r="AM13" i="5"/>
  <c r="AM20" i="5"/>
  <c r="AM21" i="5"/>
  <c r="AO21" i="5" s="1"/>
  <c r="AM23" i="5"/>
  <c r="AH19" i="3"/>
  <c r="AF13" i="3"/>
  <c r="AF15" i="3"/>
  <c r="AF17" i="3"/>
  <c r="O27" i="3"/>
  <c r="AC27" i="3"/>
  <c r="AE10" i="3"/>
  <c r="AE11" i="3"/>
  <c r="AG11" i="3" s="1"/>
  <c r="AE12" i="3"/>
  <c r="AE13" i="3"/>
  <c r="P27" i="3"/>
  <c r="AF25" i="3"/>
  <c r="AF26" i="3"/>
  <c r="AH26" i="3" s="1"/>
  <c r="AD27" i="3"/>
  <c r="AF11" i="3"/>
  <c r="AH11" i="3" s="1"/>
  <c r="AF12" i="3"/>
  <c r="AE14" i="3"/>
  <c r="AE15" i="3"/>
  <c r="AG15" i="3" s="1"/>
  <c r="AG12" i="2"/>
  <c r="AE18" i="2"/>
  <c r="AF15" i="2"/>
  <c r="AF16" i="2"/>
  <c r="AF18" i="2"/>
  <c r="AF19" i="2"/>
  <c r="AF22" i="2"/>
  <c r="W27" i="2"/>
  <c r="H27" i="2"/>
  <c r="AF26" i="2"/>
  <c r="AH26" i="2" s="1"/>
  <c r="AE9" i="2"/>
  <c r="AF10" i="2"/>
  <c r="AF11" i="2"/>
  <c r="AH11" i="2" s="1"/>
  <c r="AF12" i="2"/>
  <c r="AF13" i="2"/>
  <c r="AF14" i="2"/>
  <c r="AE16" i="2"/>
  <c r="AF23" i="2"/>
  <c r="AF24" i="2"/>
  <c r="AF25" i="2"/>
  <c r="AF9" i="2"/>
  <c r="P26" i="4"/>
  <c r="P27" i="4" s="1"/>
  <c r="AQ8" i="4"/>
  <c r="AS8" i="4" s="1"/>
  <c r="AR15" i="4"/>
  <c r="AQ17" i="4"/>
  <c r="AQ19" i="4"/>
  <c r="AQ21" i="4"/>
  <c r="AS21" i="4" s="1"/>
  <c r="AQ22" i="4"/>
  <c r="AQ24" i="4"/>
  <c r="AS24" i="4" s="1"/>
  <c r="AQ9" i="4"/>
  <c r="AQ11" i="4"/>
  <c r="AS11" i="4" s="1"/>
  <c r="T11" i="7" s="1"/>
  <c r="AQ12" i="4"/>
  <c r="AQ13" i="4"/>
  <c r="AQ16" i="4"/>
  <c r="AR22" i="4"/>
  <c r="AQ20" i="4"/>
  <c r="AG26" i="4"/>
  <c r="AG27" i="4" s="1"/>
  <c r="Y26" i="4"/>
  <c r="Y27" i="4" s="1"/>
  <c r="AP26" i="4"/>
  <c r="AP27" i="4" s="1"/>
  <c r="AQ10" i="4"/>
  <c r="AQ14" i="4"/>
  <c r="AQ15" i="4"/>
  <c r="AQ18" i="4"/>
  <c r="H26" i="4"/>
  <c r="H27" i="4" s="1"/>
  <c r="AR25" i="4"/>
  <c r="AT25" i="4" s="1"/>
  <c r="F16" i="9"/>
  <c r="O16" i="9"/>
  <c r="Q8" i="9"/>
  <c r="Q10" i="9"/>
  <c r="Q12" i="9"/>
  <c r="Q15" i="9"/>
  <c r="G16" i="9"/>
  <c r="P16" i="9"/>
  <c r="R9" i="9"/>
  <c r="R11" i="9"/>
  <c r="R13" i="9"/>
  <c r="R15" i="9"/>
  <c r="Q13" i="9"/>
  <c r="R14" i="9"/>
  <c r="G19" i="7"/>
  <c r="S17" i="7"/>
  <c r="Y17" i="7" s="1"/>
  <c r="AM11" i="5"/>
  <c r="AO11" i="5" s="1"/>
  <c r="H26" i="5"/>
  <c r="H27" i="5" s="1"/>
  <c r="AN11" i="5"/>
  <c r="AP11" i="5" s="1"/>
  <c r="AG23" i="1"/>
  <c r="AF11" i="1"/>
  <c r="AH11" i="1" s="1"/>
  <c r="AF12" i="1"/>
  <c r="AF13" i="1"/>
  <c r="AF14" i="1"/>
  <c r="AF15" i="1"/>
  <c r="AF16" i="1"/>
  <c r="AH15" i="1" s="1"/>
  <c r="AF17" i="1"/>
  <c r="AG19" i="1"/>
  <c r="I27" i="1"/>
  <c r="AG9" i="1"/>
  <c r="P27" i="1"/>
  <c r="AD27" i="1"/>
  <c r="X27" i="1"/>
  <c r="AG11" i="1"/>
  <c r="AI11" i="1" s="1"/>
  <c r="X10" i="7" s="1"/>
  <c r="AG12" i="1"/>
  <c r="AI12" i="1" s="1"/>
  <c r="AG13" i="1"/>
  <c r="AG14" i="1"/>
  <c r="AG15" i="1"/>
  <c r="AG16" i="1"/>
  <c r="AG17" i="1"/>
  <c r="AG26" i="1"/>
  <c r="AI26" i="1" s="1"/>
  <c r="W18" i="7" s="1"/>
  <c r="Q11" i="8"/>
  <c r="Q14" i="8"/>
  <c r="F16" i="8"/>
  <c r="Q9" i="8"/>
  <c r="Q13" i="8"/>
  <c r="Q15" i="8"/>
  <c r="L16" i="8"/>
  <c r="Q8" i="8"/>
  <c r="S8" i="8" s="1"/>
  <c r="R10" i="8"/>
  <c r="R11" i="8"/>
  <c r="R12" i="8"/>
  <c r="R14" i="8"/>
  <c r="N30" i="11"/>
  <c r="C10" i="11"/>
  <c r="C30" i="10"/>
  <c r="B10" i="10"/>
  <c r="O30" i="10"/>
  <c r="S30" i="10"/>
  <c r="W11" i="7"/>
  <c r="AO12" i="6"/>
  <c r="AF8" i="1"/>
  <c r="AG8" i="1"/>
  <c r="AF8" i="2"/>
  <c r="AG8" i="3"/>
  <c r="AR20" i="4"/>
  <c r="AT18" i="4" s="1"/>
  <c r="AM14" i="6"/>
  <c r="T15" i="7"/>
  <c r="W27" i="1"/>
  <c r="O27" i="2"/>
  <c r="AC27" i="2"/>
  <c r="H27" i="3"/>
  <c r="W27" i="3"/>
  <c r="AR10" i="4"/>
  <c r="AR13" i="4"/>
  <c r="AT12" i="4" s="1"/>
  <c r="AQ23" i="4"/>
  <c r="AM16" i="5"/>
  <c r="AM18" i="5"/>
  <c r="AM22" i="5"/>
  <c r="AM18" i="6"/>
  <c r="AM22" i="6"/>
  <c r="AO22" i="6" s="1"/>
  <c r="P27" i="2"/>
  <c r="AD27" i="2"/>
  <c r="AF21" i="2"/>
  <c r="AG23" i="2"/>
  <c r="AF14" i="3"/>
  <c r="AF16" i="3"/>
  <c r="AG19" i="3"/>
  <c r="AF23" i="3"/>
  <c r="Q26" i="4"/>
  <c r="Q27" i="4" s="1"/>
  <c r="AH26" i="4"/>
  <c r="AH27" i="4" s="1"/>
  <c r="AS14" i="4"/>
  <c r="AR19" i="4"/>
  <c r="AR21" i="4"/>
  <c r="AT21" i="4" s="1"/>
  <c r="AM10" i="6"/>
  <c r="AN17" i="6"/>
  <c r="G27" i="2"/>
  <c r="V27" i="2"/>
  <c r="AE8" i="2"/>
  <c r="AF17" i="2"/>
  <c r="AF20" i="2"/>
  <c r="AF10" i="3"/>
  <c r="AH8" i="3" s="1"/>
  <c r="AG12" i="3"/>
  <c r="AF18" i="3"/>
  <c r="AF24" i="3"/>
  <c r="AR9" i="4"/>
  <c r="AR11" i="4"/>
  <c r="AT11" i="4" s="1"/>
  <c r="X11" i="7" s="1"/>
  <c r="AR14" i="4"/>
  <c r="AD26" i="5"/>
  <c r="AD27" i="5" s="1"/>
  <c r="AM9" i="5"/>
  <c r="AM25" i="5"/>
  <c r="AO25" i="5" s="1"/>
  <c r="S15" i="8" s="1"/>
  <c r="AD26" i="6"/>
  <c r="AD27" i="6" s="1"/>
  <c r="AM8" i="6"/>
  <c r="AM25" i="6"/>
  <c r="AO25" i="6" s="1"/>
  <c r="M19" i="7"/>
  <c r="R10" i="7"/>
  <c r="G27" i="3"/>
  <c r="AN9" i="5"/>
  <c r="AN16" i="5"/>
  <c r="AN18" i="5"/>
  <c r="AN22" i="5"/>
  <c r="AP22" i="5" s="1"/>
  <c r="AN25" i="5"/>
  <c r="AP25" i="5" s="1"/>
  <c r="T15" i="8" s="1"/>
  <c r="AN8" i="6"/>
  <c r="AN10" i="6"/>
  <c r="AN14" i="6"/>
  <c r="AM17" i="6"/>
  <c r="AN22" i="6"/>
  <c r="AN25" i="6"/>
  <c r="AP25" i="6" s="1"/>
  <c r="S10" i="7"/>
  <c r="Y10" i="7" s="1"/>
  <c r="AR24" i="4"/>
  <c r="AT24" i="4" s="1"/>
  <c r="G26" i="5"/>
  <c r="G27" i="5" s="1"/>
  <c r="V26" i="5"/>
  <c r="V27" i="5" s="1"/>
  <c r="AK26" i="5"/>
  <c r="AK27" i="5" s="1"/>
  <c r="AM8" i="5"/>
  <c r="AM12" i="5"/>
  <c r="AM15" i="5"/>
  <c r="AM17" i="5"/>
  <c r="G26" i="6"/>
  <c r="G27" i="6" s="1"/>
  <c r="V26" i="6"/>
  <c r="V27" i="6" s="1"/>
  <c r="AK26" i="6"/>
  <c r="AK27" i="6" s="1"/>
  <c r="AM9" i="6"/>
  <c r="AM11" i="6"/>
  <c r="AO11" i="6" s="1"/>
  <c r="AM13" i="6"/>
  <c r="AM16" i="6"/>
  <c r="R13" i="7"/>
  <c r="P19" i="7"/>
  <c r="AR23" i="4"/>
  <c r="AL26" i="5"/>
  <c r="AL27" i="5" s="1"/>
  <c r="AN8" i="5"/>
  <c r="AN12" i="5"/>
  <c r="AN15" i="5"/>
  <c r="AN17" i="5"/>
  <c r="AN9" i="6"/>
  <c r="AN11" i="6"/>
  <c r="AP11" i="6" s="1"/>
  <c r="AN13" i="6"/>
  <c r="AM15" i="6"/>
  <c r="U15" i="7"/>
  <c r="Z15" i="7" s="1"/>
  <c r="Q7" i="8"/>
  <c r="O16" i="8"/>
  <c r="Q7" i="9"/>
  <c r="Q16" i="9" s="1"/>
  <c r="Q17" i="9" s="1"/>
  <c r="R7" i="8"/>
  <c r="R7" i="9"/>
  <c r="R8" i="8"/>
  <c r="B30" i="11" l="1"/>
  <c r="F30" i="11"/>
  <c r="G30" i="11"/>
  <c r="C30" i="11"/>
  <c r="AP14" i="6"/>
  <c r="AS18" i="4"/>
  <c r="X14" i="7" s="1"/>
  <c r="R16" i="9"/>
  <c r="R17" i="9" s="1"/>
  <c r="AP12" i="6"/>
  <c r="AT22" i="4"/>
  <c r="U11" i="7"/>
  <c r="Z11" i="7" s="1"/>
  <c r="AO18" i="5"/>
  <c r="S11" i="8" s="1"/>
  <c r="F30" i="10"/>
  <c r="AH12" i="3"/>
  <c r="U18" i="7"/>
  <c r="AP12" i="5"/>
  <c r="AO12" i="5"/>
  <c r="AP22" i="6"/>
  <c r="AT14" i="4"/>
  <c r="G30" i="10"/>
  <c r="B30" i="10"/>
  <c r="AI23" i="1"/>
  <c r="W16" i="7" s="1"/>
  <c r="X19" i="7"/>
  <c r="AS12" i="4"/>
  <c r="X12" i="7" s="1"/>
  <c r="Y13" i="7"/>
  <c r="AQ27" i="4"/>
  <c r="AP14" i="5"/>
  <c r="AO14" i="5"/>
  <c r="S10" i="8" s="1"/>
  <c r="AP18" i="5"/>
  <c r="AO22" i="5"/>
  <c r="AE27" i="3"/>
  <c r="AH15" i="3"/>
  <c r="AH15" i="2"/>
  <c r="AG15" i="2"/>
  <c r="AH19" i="2"/>
  <c r="AH23" i="2"/>
  <c r="AH12" i="2"/>
  <c r="X17" i="7"/>
  <c r="AT8" i="4"/>
  <c r="AT26" i="4" s="1"/>
  <c r="AT27" i="4" s="1"/>
  <c r="U16" i="7"/>
  <c r="X13" i="7"/>
  <c r="U14" i="7"/>
  <c r="Z14" i="7" s="1"/>
  <c r="U17" i="7"/>
  <c r="Z17" i="7" s="1"/>
  <c r="AR27" i="4"/>
  <c r="Z18" i="7"/>
  <c r="T8" i="8"/>
  <c r="AI15" i="1"/>
  <c r="AH12" i="1"/>
  <c r="U12" i="7"/>
  <c r="AN26" i="5"/>
  <c r="AN27" i="5" s="1"/>
  <c r="AP8" i="5"/>
  <c r="S19" i="7"/>
  <c r="R16" i="8"/>
  <c r="R17" i="8" s="1"/>
  <c r="AS22" i="4"/>
  <c r="T16" i="7" s="1"/>
  <c r="AF27" i="3"/>
  <c r="AH8" i="2"/>
  <c r="AP8" i="6"/>
  <c r="AP26" i="6" s="1"/>
  <c r="AP27" i="6" s="1"/>
  <c r="AN26" i="6"/>
  <c r="AN27" i="6" s="1"/>
  <c r="R19" i="7"/>
  <c r="R20" i="7" s="1"/>
  <c r="AG27" i="3"/>
  <c r="AI8" i="1"/>
  <c r="Q16" i="8"/>
  <c r="Q17" i="8" s="1"/>
  <c r="AO8" i="6"/>
  <c r="AO26" i="6" s="1"/>
  <c r="AO27" i="6" s="1"/>
  <c r="AM26" i="6"/>
  <c r="AM27" i="6" s="1"/>
  <c r="AG8" i="2"/>
  <c r="T13" i="7"/>
  <c r="AM26" i="5"/>
  <c r="AM27" i="5" s="1"/>
  <c r="AO8" i="5"/>
  <c r="AH23" i="3"/>
  <c r="AF27" i="1"/>
  <c r="AH8" i="1"/>
  <c r="AH27" i="1" s="1"/>
  <c r="S20" i="7" l="1"/>
  <c r="Y20" i="7" s="1"/>
  <c r="Y19" i="7"/>
  <c r="AS26" i="4"/>
  <c r="AS27" i="4" s="1"/>
  <c r="T12" i="7"/>
  <c r="Z12" i="7" s="1"/>
  <c r="U13" i="7"/>
  <c r="W13" i="7"/>
  <c r="AH27" i="3"/>
  <c r="AG27" i="2"/>
  <c r="T10" i="8"/>
  <c r="W12" i="7"/>
  <c r="X20" i="7"/>
  <c r="AP26" i="5"/>
  <c r="AP27" i="5" s="1"/>
  <c r="T11" i="8"/>
  <c r="T7" i="8"/>
  <c r="AO26" i="5"/>
  <c r="AO27" i="5" s="1"/>
  <c r="AH27" i="2"/>
  <c r="Z16" i="7"/>
  <c r="X16" i="7"/>
  <c r="Z13" i="7"/>
  <c r="W10" i="7"/>
  <c r="AI27" i="1"/>
  <c r="W19" i="7" s="1"/>
  <c r="S7" i="8"/>
  <c r="S16" i="8" s="1"/>
  <c r="S17" i="8" s="1"/>
  <c r="T10" i="7"/>
  <c r="T19" i="7" s="1"/>
  <c r="T20" i="7" s="1"/>
  <c r="U10" i="7"/>
  <c r="T16" i="8" l="1"/>
  <c r="T17" i="8" s="1"/>
  <c r="U19" i="7"/>
  <c r="Z10" i="7"/>
  <c r="U20" i="7" l="1"/>
  <c r="Z20" i="7" s="1"/>
  <c r="Z19" i="7"/>
</calcChain>
</file>

<file path=xl/sharedStrings.xml><?xml version="1.0" encoding="utf-8"?>
<sst xmlns="http://schemas.openxmlformats.org/spreadsheetml/2006/main" count="748" uniqueCount="233">
  <si>
    <t>Додаток 1</t>
  </si>
  <si>
    <t>до рішення виконавчого комітету</t>
  </si>
  <si>
    <t>від___________________№____________</t>
  </si>
  <si>
    <t>Фактична мережа закладів загальної середньої освіти на 2025/2026 навчальний рік</t>
  </si>
  <si>
    <t>1-А</t>
  </si>
  <si>
    <t>1-Б</t>
  </si>
  <si>
    <t>1-В</t>
  </si>
  <si>
    <t>1-Г</t>
  </si>
  <si>
    <t>1-Д</t>
  </si>
  <si>
    <t>1-І</t>
  </si>
  <si>
    <t>к-сть класів</t>
  </si>
  <si>
    <t>к-сть учнів</t>
  </si>
  <si>
    <t>2-А</t>
  </si>
  <si>
    <t>2-Б</t>
  </si>
  <si>
    <t>2-В</t>
  </si>
  <si>
    <t>2-Г</t>
  </si>
  <si>
    <t>2-Д</t>
  </si>
  <si>
    <t>2-І</t>
  </si>
  <si>
    <t>3-А</t>
  </si>
  <si>
    <t>3-Б</t>
  </si>
  <si>
    <t>3-В</t>
  </si>
  <si>
    <t>3-Г</t>
  </si>
  <si>
    <t>3-І</t>
  </si>
  <si>
    <t>4-А</t>
  </si>
  <si>
    <t>4-Б</t>
  </si>
  <si>
    <t>4-В</t>
  </si>
  <si>
    <t>4-Г</t>
  </si>
  <si>
    <t>4-І</t>
  </si>
  <si>
    <t>к-сть 1-4 класів</t>
  </si>
  <si>
    <t>к-сть учнів у 1-4 кл.</t>
  </si>
  <si>
    <t>к-сть 1-4 класів по опорному закладу</t>
  </si>
  <si>
    <t>к-сть учнів у 1-4 кл. по опорному зекладу</t>
  </si>
  <si>
    <t>Коломийський ліцей №1 імені В.Стефаника</t>
  </si>
  <si>
    <t>Корницька філія</t>
  </si>
  <si>
    <t>Воскресінцівська філія</t>
  </si>
  <si>
    <t>Коломийський ліцей №2</t>
  </si>
  <si>
    <t>Коломийський ліцей №4 імені Сергія Лисенка</t>
  </si>
  <si>
    <t>філія 3</t>
  </si>
  <si>
    <t>філія 20</t>
  </si>
  <si>
    <t>Коломийський ліцей №5 імені Т.Г.Шевченка</t>
  </si>
  <si>
    <t>філія 7</t>
  </si>
  <si>
    <t>Раківчицька філія</t>
  </si>
  <si>
    <t>Шепарівцівська філія</t>
  </si>
  <si>
    <t>Коломийський ліцей №8</t>
  </si>
  <si>
    <t>Іванівецька філія</t>
  </si>
  <si>
    <t>Товмачицька філія</t>
  </si>
  <si>
    <t xml:space="preserve"> вечірні класи</t>
  </si>
  <si>
    <t>Коломийський ліцей №9</t>
  </si>
  <si>
    <t>Філія 10</t>
  </si>
  <si>
    <t>філія 6</t>
  </si>
  <si>
    <t>Саджавський ліцей</t>
  </si>
  <si>
    <t>Всього:</t>
  </si>
  <si>
    <t>продовження додатка 1</t>
  </si>
  <si>
    <t xml:space="preserve"> Фактична мережа закладів загальної середньої освіти на 2025/2026 навчальний рік (інклюзія)</t>
  </si>
  <si>
    <t>-</t>
  </si>
  <si>
    <t xml:space="preserve"> Фактична мережа закладів загальної середньої освіти на 2025/2026 навчальний рік (педагогічний патронаж)</t>
  </si>
  <si>
    <t>Іванівська філія</t>
  </si>
  <si>
    <t xml:space="preserve"> Фактична мережа закладів загальної середньої освіти на 2025/2026 навчальний рік</t>
  </si>
  <si>
    <t>Заклади загальної середньої освіти</t>
  </si>
  <si>
    <t>5-А</t>
  </si>
  <si>
    <t>5-Б</t>
  </si>
  <si>
    <t>5-В</t>
  </si>
  <si>
    <t>5-Г</t>
  </si>
  <si>
    <t>5-І</t>
  </si>
  <si>
    <t>6-А</t>
  </si>
  <si>
    <t>6-Б</t>
  </si>
  <si>
    <t>6-В</t>
  </si>
  <si>
    <t>6-Г</t>
  </si>
  <si>
    <t>6-Д</t>
  </si>
  <si>
    <t>6-Е</t>
  </si>
  <si>
    <t>6-I</t>
  </si>
  <si>
    <t>7-А</t>
  </si>
  <si>
    <t>7-Б</t>
  </si>
  <si>
    <t>7-В</t>
  </si>
  <si>
    <t>7-Г</t>
  </si>
  <si>
    <t>7-Д</t>
  </si>
  <si>
    <t>7-I</t>
  </si>
  <si>
    <t>8-А</t>
  </si>
  <si>
    <t>8-Б</t>
  </si>
  <si>
    <t>8-В</t>
  </si>
  <si>
    <t>8-Г</t>
  </si>
  <si>
    <t>8-Д</t>
  </si>
  <si>
    <t>8-Е</t>
  </si>
  <si>
    <t>8-І</t>
  </si>
  <si>
    <t>9-А</t>
  </si>
  <si>
    <t>9-Б</t>
  </si>
  <si>
    <t>9-В</t>
  </si>
  <si>
    <t>9-Г</t>
  </si>
  <si>
    <t>9-Д</t>
  </si>
  <si>
    <t>9-I</t>
  </si>
  <si>
    <t>к-сть 5-9 класів</t>
  </si>
  <si>
    <t>к-сть учнів у 5-9 кл.</t>
  </si>
  <si>
    <t>к-сть 5-9 класів по опорному закладу</t>
  </si>
  <si>
    <t>к-сть учнів у 5-9 кл. по опорному закладу</t>
  </si>
  <si>
    <t>Всього без вечірних класів</t>
  </si>
  <si>
    <t>Іванівецька  філія</t>
  </si>
  <si>
    <t>Наповнюваність</t>
  </si>
  <si>
    <t>10-А</t>
  </si>
  <si>
    <t>10-Б</t>
  </si>
  <si>
    <t>10-В</t>
  </si>
  <si>
    <t>10-Г</t>
  </si>
  <si>
    <t>10-Е</t>
  </si>
  <si>
    <t>11-А</t>
  </si>
  <si>
    <t>11-Б</t>
  </si>
  <si>
    <t>11-В</t>
  </si>
  <si>
    <t>11-Г</t>
  </si>
  <si>
    <t>к-сть 10-12 класів</t>
  </si>
  <si>
    <t>к-сть учнів 10-12 класах</t>
  </si>
  <si>
    <t>к-сть 1-12 класів</t>
  </si>
  <si>
    <t>к-сть учнів у 1-12кл.</t>
  </si>
  <si>
    <t>І-ІV</t>
  </si>
  <si>
    <t>V-IX</t>
  </si>
  <si>
    <t>X-XI</t>
  </si>
  <si>
    <t>I-XI</t>
  </si>
  <si>
    <t xml:space="preserve">всього без вечірних класів </t>
  </si>
  <si>
    <t>Фактична мережа закладів загальної середньої освіти на 2025/2026 навчальний рік (інклюзія)</t>
  </si>
  <si>
    <t xml:space="preserve">Фактична мережа закладів дошкільної освіти </t>
  </si>
  <si>
    <t xml:space="preserve">на 2025/2026 навчальний рік </t>
  </si>
  <si>
    <t>Заклади дошкільної освіти</t>
  </si>
  <si>
    <t>Кількість</t>
  </si>
  <si>
    <t>Тривалість робочого часу</t>
  </si>
  <si>
    <t>10,5 год</t>
  </si>
  <si>
    <t>9 год</t>
  </si>
  <si>
    <t>всього груп</t>
  </si>
  <si>
    <t>всього дітей</t>
  </si>
  <si>
    <t>з них: спеціальні, санаторні</t>
  </si>
  <si>
    <t>ранній  вік (1-2 р)</t>
  </si>
  <si>
    <t>ранній дошкільний вік (2-3 р)</t>
  </si>
  <si>
    <t xml:space="preserve">молодший вік (3-4 р) </t>
  </si>
  <si>
    <t>середній дошкільний вік (4-5 р)</t>
  </si>
  <si>
    <t>старший дошкільний вік (5-6 р)</t>
  </si>
  <si>
    <t>передшкільний вік (3-6 р)</t>
  </si>
  <si>
    <t>передшкільний вік (2-6 р)</t>
  </si>
  <si>
    <t>груп</t>
  </si>
  <si>
    <t>дітей</t>
  </si>
  <si>
    <t>І група</t>
  </si>
  <si>
    <t>ІІ група</t>
  </si>
  <si>
    <t>ІІІ група</t>
  </si>
  <si>
    <t xml:space="preserve">ІІІ група </t>
  </si>
  <si>
    <t>І група (з поруш мовлення)</t>
  </si>
  <si>
    <t>ІІ група (спеціальна)</t>
  </si>
  <si>
    <t>ІІІ група (спеціальна)</t>
  </si>
  <si>
    <t>Коломийський ЗДО (ясла-садок) комбінованого типу  №2 "Дударик"</t>
  </si>
  <si>
    <t>Коломийський ЗДО (ясла-садок) №3 "Берізка"</t>
  </si>
  <si>
    <t>Коломийський ЗДО (ясла-садок)№7 "Росинка"</t>
  </si>
  <si>
    <t>Коломийський ЗДО (ясла-садок) №14 "Світанок"</t>
  </si>
  <si>
    <t>Коломийський ЗДО (ясла-садок) №16 "Орлятко"</t>
  </si>
  <si>
    <t>Коломийський ЗДО (ясла-садок) №17 "Калинка"</t>
  </si>
  <si>
    <t>Коломийський ЗДО (ясла-садок) №18 "Ластівка"</t>
  </si>
  <si>
    <t>Коломийський ЗДО (ясла-садок) №19 "Ромашка"</t>
  </si>
  <si>
    <t>Коломийський ЗДО (ясла-садок)  №21 "Пролісок"</t>
  </si>
  <si>
    <t>Саджавський ЗДО (ясла-садок)    "Дударик"</t>
  </si>
  <si>
    <t>Коломийський ЗДО (ясла-садок)№9 "Веселка"</t>
  </si>
  <si>
    <t>Коломийський ЗДО (ясла-садок) №11 "Сонечко"</t>
  </si>
  <si>
    <t>Корницький дошкільний підрозділ "Калинка" Корницької філії коломийського ліцею №1 імені В.Стефаника</t>
  </si>
  <si>
    <t>Дошкільний підрозділ Коломийської філії №20 Коломийського ліцею №4 імені Сергія Лисенка</t>
  </si>
  <si>
    <t>Дошкільний підрозділ Іванівецької філії Коломийського ліцею №8</t>
  </si>
  <si>
    <t>Дошкільний підрозділ "Теремок" Товмачицької філії Коломийського ліцею №8</t>
  </si>
  <si>
    <t>Коломийський дошкільний підрозділ"Барвінок" коломийської філії №7 Коломийського ліцею №5 імені Т. Г. Шевченка</t>
  </si>
  <si>
    <t>Дошкільний підрозділ  "Дзвіночок" Раківчицької філії Коломийського ліцею №5 імені Т. Г. Шевченка</t>
  </si>
  <si>
    <t xml:space="preserve">Дошкільний підрозділ  "Лісовичок" Шепарівцівської філії Коломийського ліцею №5 імені Т. Г. Шевченка </t>
  </si>
  <si>
    <t>Всього</t>
  </si>
  <si>
    <t>продовження додатка 2</t>
  </si>
  <si>
    <t>на 2025/2026 навчальний рік (інклюзія)</t>
  </si>
  <si>
    <t>ранній  вік (1-2р)</t>
  </si>
  <si>
    <t xml:space="preserve">І група </t>
  </si>
  <si>
    <t>Додаток 3</t>
  </si>
  <si>
    <t>Фактична мережа Центру позашкільної освіти на 2025/2026 навчальний рік</t>
  </si>
  <si>
    <t>Еколого-натуралістичний напрям</t>
  </si>
  <si>
    <t>Науково-технічний напрям</t>
  </si>
  <si>
    <t>Художньо-естетичний напрям</t>
  </si>
  <si>
    <t>Туристсько-краєзнавчий напрям</t>
  </si>
  <si>
    <t>Назва гуртка</t>
  </si>
  <si>
    <t>в них дітей</t>
  </si>
  <si>
    <t>Екофітодизайн</t>
  </si>
  <si>
    <t>Паперопластика</t>
  </si>
  <si>
    <t>Вокальний</t>
  </si>
  <si>
    <t>Пішохідний туризм</t>
  </si>
  <si>
    <t>Екологічний вектор</t>
  </si>
  <si>
    <t>Цікава майстерня</t>
  </si>
  <si>
    <t>Гра на фортепіано, сольфеджіо і муз. література</t>
  </si>
  <si>
    <t>Велосипедний туризм</t>
  </si>
  <si>
    <t>Екостудія</t>
  </si>
  <si>
    <t>Історико-технічне стендове моделювання</t>
  </si>
  <si>
    <t>Бальні танці</t>
  </si>
  <si>
    <t>Гірський туризм</t>
  </si>
  <si>
    <t>Флористика та фітодизайн інтер’єру</t>
  </si>
  <si>
    <t>Основи робототехніки та комп’ютерного моделювання</t>
  </si>
  <si>
    <t>Народні танці</t>
  </si>
  <si>
    <t>Спортивна підготовка туриста</t>
  </si>
  <si>
    <t>Початкове технічне моделювання</t>
  </si>
  <si>
    <t>Гра на духових інструментах</t>
  </si>
  <si>
    <t>Спортивне орієнтування</t>
  </si>
  <si>
    <t>Мала академія наук</t>
  </si>
  <si>
    <t>Театральний</t>
  </si>
  <si>
    <t>Географічне краєзнавство</t>
  </si>
  <si>
    <t>Основи Web-дизайну</t>
  </si>
  <si>
    <t>Магія узору</t>
  </si>
  <si>
    <t>Екологічне краєзнавство</t>
  </si>
  <si>
    <t>Радіоконструювання</t>
  </si>
  <si>
    <t>Прикладне мистецтво</t>
  </si>
  <si>
    <t>Юні туристи-краєзнавці</t>
  </si>
  <si>
    <t>Авіамоделювання</t>
  </si>
  <si>
    <t>Гурток м'якої іграшки "Казка"</t>
  </si>
  <si>
    <t>3-D моделювання</t>
  </si>
  <si>
    <t>Художнє асорті</t>
  </si>
  <si>
    <t>Ментальна арифметика</t>
  </si>
  <si>
    <t>Художнє плетіння гачком</t>
  </si>
  <si>
    <t>Візуальна грамотність</t>
  </si>
  <si>
    <t>Чарівна намистинка</t>
  </si>
  <si>
    <t>Скретч програмування</t>
  </si>
  <si>
    <t>Ґердан</t>
  </si>
  <si>
    <t>Творча майстерня</t>
  </si>
  <si>
    <t>Архітектор мовлення</t>
  </si>
  <si>
    <t>Дизайн одягу</t>
  </si>
  <si>
    <t>Всього по еколого-натуралістичному напряму</t>
  </si>
  <si>
    <t>Всього по науково-технічному напряму</t>
  </si>
  <si>
    <t>Всього по художньо-естетичному напряму</t>
  </si>
  <si>
    <t>Всього по туристсько-краєзнавчому напряму</t>
  </si>
  <si>
    <t>РАЗОМ по ЦПО</t>
  </si>
  <si>
    <t>Фактична мережа закладів загальної середньої освіти на 2025/2026 навчальний рік (педагогічний патронаж)</t>
  </si>
  <si>
    <t>Коломийський ліцей "Коломийська гімназія імені Михайла Грушевського"</t>
  </si>
  <si>
    <t xml:space="preserve"> Додаток 2</t>
  </si>
  <si>
    <t>Дошкільний підрозділ "Світанок" Воскресинцівської філії Коломийського ліцею №1 імені В. Стефаника</t>
  </si>
  <si>
    <t>Дошкільний підрозділ "Світанок" Воскресінцівської філії Коломийського ліцею №1 імені В. Стефаника</t>
  </si>
  <si>
    <t>ГПД (всього ставок)</t>
  </si>
  <si>
    <t>Керуючий справами виконавчого комітету міської ради</t>
  </si>
  <si>
    <t>Микола АНДРУСЯК</t>
  </si>
  <si>
    <t>до рішення викавчого комітету</t>
  </si>
  <si>
    <t>09.09.2025   №111</t>
  </si>
  <si>
    <t>від_09.09.2025   №111</t>
  </si>
  <si>
    <t>від  09.09.2025   №111</t>
  </si>
  <si>
    <t>від 09.09.2025   №111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</si>
</sst>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8" x14ac:knownFonts="1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  <font>
      <sz val="16"/>
      <color theme="1"/>
      <name val="Times New Roman"/>
      <family val="1"/>
      <charset val="204"/>
    </font>
    <font>
      <b/>
      <sz val="18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b/>
      <sz val="16"/>
      <color rgb="FF000000"/>
      <name val="Times New Roman"/>
      <family val="1"/>
      <charset val="204"/>
    </font>
    <font>
      <sz val="11"/>
      <color rgb="FF000000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b/>
      <sz val="15"/>
      <color theme="1"/>
      <name val="Times New Roman"/>
      <family val="1"/>
      <charset val="204"/>
    </font>
    <font>
      <b/>
      <sz val="16"/>
      <color theme="1"/>
      <name val="Calibri"/>
      <family val="2"/>
      <charset val="204"/>
    </font>
    <font>
      <sz val="16"/>
      <color rgb="FF000000"/>
      <name val="Times New Roman"/>
      <family val="1"/>
      <charset val="204"/>
    </font>
    <font>
      <sz val="16"/>
      <color theme="1"/>
      <name val="Calibri"/>
      <family val="2"/>
      <charset val="204"/>
    </font>
    <font>
      <sz val="11"/>
      <color theme="1"/>
      <name val="Times New Roman"/>
      <family val="1"/>
      <charset val="204"/>
    </font>
    <font>
      <b/>
      <sz val="22"/>
      <color theme="1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1"/>
      <name val="Calibri"/>
      <family val="2"/>
      <charset val="204"/>
    </font>
    <font>
      <b/>
      <sz val="24"/>
      <color theme="1"/>
      <name val="Times New Roman"/>
      <family val="1"/>
      <charset val="204"/>
    </font>
    <font>
      <sz val="24"/>
      <color theme="1"/>
      <name val="Times New Roman"/>
      <family val="1"/>
      <charset val="204"/>
    </font>
    <font>
      <sz val="10"/>
      <color rgb="FF000000"/>
      <name val="Calibri"/>
      <family val="2"/>
      <charset val="204"/>
      <scheme val="minor"/>
    </font>
    <font>
      <b/>
      <sz val="14"/>
      <color rgb="FF000000"/>
      <name val="Times New Roman"/>
      <family val="1"/>
      <charset val="204"/>
    </font>
    <font>
      <sz val="10"/>
      <name val="Arial"/>
      <family val="2"/>
      <charset val="204"/>
    </font>
    <font>
      <sz val="10"/>
      <color theme="1"/>
      <name val="Calibri"/>
      <family val="2"/>
      <charset val="204"/>
      <scheme val="minor"/>
    </font>
    <font>
      <b/>
      <sz val="16"/>
      <color theme="1"/>
      <name val="Times New Roman"/>
      <family val="1"/>
      <charset val="204"/>
    </font>
    <font>
      <b/>
      <sz val="18"/>
      <color theme="1"/>
      <name val="Times New Roman"/>
      <family val="1"/>
      <charset val="204"/>
    </font>
    <font>
      <b/>
      <sz val="16"/>
      <color theme="1"/>
      <name val="Times New Roman"/>
      <family val="1"/>
    </font>
  </fonts>
  <fills count="10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2F2F2"/>
        <bgColor rgb="FFF2F2F2"/>
      </patternFill>
    </fill>
    <fill>
      <patternFill patternType="solid">
        <fgColor rgb="FFFCE5CD"/>
        <bgColor rgb="FFFCE5CD"/>
      </patternFill>
    </fill>
    <fill>
      <patternFill patternType="solid">
        <fgColor theme="0"/>
        <bgColor theme="0"/>
      </patternFill>
    </fill>
    <fill>
      <patternFill patternType="solid">
        <fgColor rgb="FFDADADA"/>
        <bgColor rgb="FFDADADA"/>
      </patternFill>
    </fill>
    <fill>
      <patternFill patternType="solid">
        <fgColor rgb="FFEEECE1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FF"/>
        <bgColor indexed="64"/>
      </patternFill>
    </fill>
  </fills>
  <borders count="4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/>
      <top style="medium">
        <color rgb="FFCCCCCC"/>
      </top>
      <bottom style="medium">
        <color rgb="FF000000"/>
      </bottom>
      <diagonal/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medium">
        <color rgb="FFCCCCCC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CCCCCC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CCCCCC"/>
      </left>
      <right/>
      <top style="medium">
        <color rgb="FFCCCCCC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ck">
        <color rgb="FF000000"/>
      </left>
      <right style="medium">
        <color rgb="FF000000"/>
      </right>
      <top style="thick">
        <color rgb="FF000000"/>
      </top>
      <bottom style="thick">
        <color rgb="FF000000"/>
      </bottom>
      <diagonal/>
    </border>
    <border>
      <left style="medium">
        <color rgb="FFCCCCCC"/>
      </left>
      <right style="medium">
        <color rgb="FF000000"/>
      </right>
      <top style="thick">
        <color rgb="FF000000"/>
      </top>
      <bottom style="thick">
        <color rgb="FF000000"/>
      </bottom>
      <diagonal/>
    </border>
    <border>
      <left style="medium">
        <color rgb="FFCCCCCC"/>
      </left>
      <right/>
      <top style="thick">
        <color rgb="FF000000"/>
      </top>
      <bottom style="thick">
        <color rgb="FF000000"/>
      </bottom>
      <diagonal/>
    </border>
    <border>
      <left/>
      <right style="medium">
        <color rgb="FF000000"/>
      </right>
      <top style="thick">
        <color rgb="FF000000"/>
      </top>
      <bottom style="thick">
        <color rgb="FF000000"/>
      </bottom>
      <diagonal/>
    </border>
    <border>
      <left style="medium">
        <color rgb="FF000000"/>
      </left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/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/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CCCCCC"/>
      </left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medium">
        <color rgb="FFCCCCCC"/>
      </left>
      <right style="thick">
        <color rgb="FF000000"/>
      </right>
      <top style="medium">
        <color rgb="FFCCCCCC"/>
      </top>
      <bottom style="thick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CCCCCC"/>
      </left>
      <right/>
      <top style="medium">
        <color rgb="FFCCCCCC"/>
      </top>
      <bottom/>
      <diagonal/>
    </border>
    <border>
      <left/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/>
      <right style="medium">
        <color rgb="FF000000"/>
      </right>
      <top style="medium">
        <color rgb="FFCCCCCC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1" fillId="0" borderId="0"/>
  </cellStyleXfs>
  <cellXfs count="198">
    <xf numFmtId="0" fontId="0" fillId="0" borderId="0" xfId="0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2" borderId="1" xfId="0" applyFont="1" applyFill="1" applyBorder="1" applyAlignment="1">
      <alignment wrapText="1"/>
    </xf>
    <xf numFmtId="0" fontId="6" fillId="2" borderId="2" xfId="0" applyFont="1" applyFill="1" applyBorder="1" applyAlignment="1">
      <alignment horizontal="center" wrapText="1"/>
    </xf>
    <xf numFmtId="0" fontId="6" fillId="3" borderId="2" xfId="0" applyFont="1" applyFill="1" applyBorder="1" applyAlignment="1">
      <alignment horizontal="center" wrapText="1"/>
    </xf>
    <xf numFmtId="0" fontId="5" fillId="2" borderId="3" xfId="0" applyFont="1" applyFill="1" applyBorder="1" applyAlignment="1">
      <alignment wrapText="1"/>
    </xf>
    <xf numFmtId="0" fontId="6" fillId="2" borderId="4" xfId="0" applyFont="1" applyFill="1" applyBorder="1" applyAlignment="1">
      <alignment horizontal="center" wrapText="1"/>
    </xf>
    <xf numFmtId="0" fontId="6" fillId="2" borderId="4" xfId="0" applyFont="1" applyFill="1" applyBorder="1" applyAlignment="1">
      <alignment horizontal="right" wrapText="1"/>
    </xf>
    <xf numFmtId="0" fontId="6" fillId="3" borderId="4" xfId="0" applyFont="1" applyFill="1" applyBorder="1" applyAlignment="1">
      <alignment horizontal="center" wrapText="1"/>
    </xf>
    <xf numFmtId="0" fontId="6" fillId="2" borderId="4" xfId="0" applyFont="1" applyFill="1" applyBorder="1" applyAlignment="1">
      <alignment wrapText="1"/>
    </xf>
    <xf numFmtId="0" fontId="6" fillId="3" borderId="4" xfId="0" applyFont="1" applyFill="1" applyBorder="1" applyAlignment="1">
      <alignment wrapText="1"/>
    </xf>
    <xf numFmtId="0" fontId="6" fillId="4" borderId="4" xfId="0" applyFont="1" applyFill="1" applyBorder="1" applyAlignment="1">
      <alignment wrapText="1"/>
    </xf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wrapText="1"/>
    </xf>
    <xf numFmtId="0" fontId="10" fillId="0" borderId="0" xfId="0" applyFont="1" applyAlignment="1">
      <alignment horizontal="center" wrapText="1"/>
    </xf>
    <xf numFmtId="0" fontId="9" fillId="0" borderId="5" xfId="0" applyFont="1" applyBorder="1" applyAlignment="1">
      <alignment wrapText="1"/>
    </xf>
    <xf numFmtId="0" fontId="5" fillId="2" borderId="6" xfId="0" applyFont="1" applyFill="1" applyBorder="1" applyAlignment="1">
      <alignment horizontal="center" wrapText="1"/>
    </xf>
    <xf numFmtId="0" fontId="6" fillId="2" borderId="7" xfId="0" applyFont="1" applyFill="1" applyBorder="1" applyAlignment="1">
      <alignment horizontal="center" wrapText="1"/>
    </xf>
    <xf numFmtId="0" fontId="6" fillId="3" borderId="7" xfId="0" applyFont="1" applyFill="1" applyBorder="1" applyAlignment="1">
      <alignment horizontal="center" wrapText="1"/>
    </xf>
    <xf numFmtId="0" fontId="6" fillId="0" borderId="7" xfId="0" applyFont="1" applyBorder="1" applyAlignment="1">
      <alignment horizontal="center" wrapText="1"/>
    </xf>
    <xf numFmtId="0" fontId="6" fillId="0" borderId="8" xfId="0" applyFont="1" applyBorder="1" applyAlignment="1">
      <alignment horizontal="right" wrapText="1"/>
    </xf>
    <xf numFmtId="0" fontId="6" fillId="3" borderId="8" xfId="0" applyFont="1" applyFill="1" applyBorder="1" applyAlignment="1">
      <alignment horizontal="right" wrapText="1"/>
    </xf>
    <xf numFmtId="0" fontId="6" fillId="0" borderId="8" xfId="0" applyFont="1" applyBorder="1" applyAlignment="1">
      <alignment wrapText="1"/>
    </xf>
    <xf numFmtId="0" fontId="6" fillId="3" borderId="8" xfId="0" applyFont="1" applyFill="1" applyBorder="1" applyAlignment="1">
      <alignment wrapText="1"/>
    </xf>
    <xf numFmtId="0" fontId="5" fillId="3" borderId="9" xfId="0" applyFont="1" applyFill="1" applyBorder="1" applyAlignment="1">
      <alignment wrapText="1"/>
    </xf>
    <xf numFmtId="0" fontId="5" fillId="3" borderId="10" xfId="0" applyFont="1" applyFill="1" applyBorder="1"/>
    <xf numFmtId="0" fontId="6" fillId="0" borderId="4" xfId="0" applyFont="1" applyBorder="1" applyAlignment="1">
      <alignment horizontal="right" wrapText="1"/>
    </xf>
    <xf numFmtId="0" fontId="6" fillId="0" borderId="4" xfId="0" applyFont="1" applyBorder="1" applyAlignment="1">
      <alignment wrapText="1"/>
    </xf>
    <xf numFmtId="0" fontId="6" fillId="3" borderId="4" xfId="0" applyFont="1" applyFill="1" applyBorder="1" applyAlignment="1">
      <alignment horizontal="right" wrapText="1"/>
    </xf>
    <xf numFmtId="0" fontId="5" fillId="3" borderId="11" xfId="0" applyFont="1" applyFill="1" applyBorder="1" applyAlignment="1">
      <alignment wrapText="1"/>
    </xf>
    <xf numFmtId="0" fontId="5" fillId="0" borderId="12" xfId="0" applyFont="1" applyBorder="1"/>
    <xf numFmtId="0" fontId="5" fillId="3" borderId="12" xfId="0" applyFont="1" applyFill="1" applyBorder="1"/>
    <xf numFmtId="0" fontId="6" fillId="3" borderId="11" xfId="0" applyFont="1" applyFill="1" applyBorder="1" applyAlignment="1">
      <alignment wrapText="1"/>
    </xf>
    <xf numFmtId="0" fontId="6" fillId="0" borderId="12" xfId="0" applyFont="1" applyBorder="1"/>
    <xf numFmtId="0" fontId="6" fillId="3" borderId="12" xfId="0" applyFont="1" applyFill="1" applyBorder="1"/>
    <xf numFmtId="0" fontId="6" fillId="4" borderId="12" xfId="0" applyFont="1" applyFill="1" applyBorder="1"/>
    <xf numFmtId="0" fontId="6" fillId="3" borderId="12" xfId="0" applyFont="1" applyFill="1" applyBorder="1" applyAlignment="1">
      <alignment wrapText="1"/>
    </xf>
    <xf numFmtId="0" fontId="5" fillId="0" borderId="0" xfId="0" applyFont="1" applyAlignment="1">
      <alignment wrapText="1"/>
    </xf>
    <xf numFmtId="0" fontId="5" fillId="2" borderId="7" xfId="0" applyFont="1" applyFill="1" applyBorder="1" applyAlignment="1">
      <alignment horizontal="center" wrapText="1"/>
    </xf>
    <xf numFmtId="0" fontId="6" fillId="3" borderId="9" xfId="0" applyFont="1" applyFill="1" applyBorder="1" applyAlignment="1">
      <alignment wrapText="1"/>
    </xf>
    <xf numFmtId="0" fontId="6" fillId="3" borderId="13" xfId="0" applyFont="1" applyFill="1" applyBorder="1"/>
    <xf numFmtId="0" fontId="6" fillId="0" borderId="1" xfId="0" applyFont="1" applyBorder="1"/>
    <xf numFmtId="0" fontId="6" fillId="3" borderId="1" xfId="0" applyFont="1" applyFill="1" applyBorder="1"/>
    <xf numFmtId="0" fontId="6" fillId="4" borderId="1" xfId="0" applyFont="1" applyFill="1" applyBorder="1"/>
    <xf numFmtId="0" fontId="6" fillId="3" borderId="1" xfId="0" applyFont="1" applyFill="1" applyBorder="1" applyAlignment="1">
      <alignment wrapText="1"/>
    </xf>
    <xf numFmtId="0" fontId="5" fillId="0" borderId="4" xfId="0" applyFont="1" applyBorder="1" applyAlignment="1">
      <alignment wrapText="1"/>
    </xf>
    <xf numFmtId="0" fontId="5" fillId="3" borderId="4" xfId="0" applyFont="1" applyFill="1" applyBorder="1" applyAlignment="1">
      <alignment wrapText="1"/>
    </xf>
    <xf numFmtId="0" fontId="5" fillId="0" borderId="1" xfId="0" applyFont="1" applyBorder="1"/>
    <xf numFmtId="0" fontId="11" fillId="0" borderId="0" xfId="0" applyFont="1"/>
    <xf numFmtId="0" fontId="6" fillId="2" borderId="14" xfId="0" applyFont="1" applyFill="1" applyBorder="1" applyAlignment="1">
      <alignment horizontal="center" wrapText="1"/>
    </xf>
    <xf numFmtId="0" fontId="6" fillId="2" borderId="15" xfId="0" applyFont="1" applyFill="1" applyBorder="1" applyAlignment="1">
      <alignment horizontal="center" wrapText="1"/>
    </xf>
    <xf numFmtId="0" fontId="6" fillId="2" borderId="16" xfId="0" applyFont="1" applyFill="1" applyBorder="1" applyAlignment="1">
      <alignment horizontal="center" wrapText="1"/>
    </xf>
    <xf numFmtId="0" fontId="6" fillId="3" borderId="15" xfId="0" applyFont="1" applyFill="1" applyBorder="1" applyAlignment="1">
      <alignment horizontal="center" wrapText="1"/>
    </xf>
    <xf numFmtId="0" fontId="6" fillId="3" borderId="16" xfId="0" applyFont="1" applyFill="1" applyBorder="1" applyAlignment="1">
      <alignment horizontal="center" wrapText="1"/>
    </xf>
    <xf numFmtId="0" fontId="6" fillId="2" borderId="17" xfId="0" applyFont="1" applyFill="1" applyBorder="1" applyAlignment="1">
      <alignment horizontal="center" wrapText="1"/>
    </xf>
    <xf numFmtId="0" fontId="6" fillId="2" borderId="18" xfId="0" applyFont="1" applyFill="1" applyBorder="1" applyAlignment="1">
      <alignment horizontal="center" wrapText="1"/>
    </xf>
    <xf numFmtId="0" fontId="6" fillId="2" borderId="19" xfId="0" applyFont="1" applyFill="1" applyBorder="1" applyAlignment="1">
      <alignment horizontal="center" wrapText="1"/>
    </xf>
    <xf numFmtId="0" fontId="12" fillId="3" borderId="1" xfId="0" applyFont="1" applyFill="1" applyBorder="1"/>
    <xf numFmtId="0" fontId="5" fillId="0" borderId="0" xfId="0" applyFont="1" applyAlignment="1">
      <alignment horizontal="center"/>
    </xf>
    <xf numFmtId="0" fontId="4" fillId="0" borderId="0" xfId="0" applyFont="1"/>
    <xf numFmtId="0" fontId="5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vertical="center" wrapText="1"/>
    </xf>
    <xf numFmtId="0" fontId="4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164" fontId="5" fillId="0" borderId="1" xfId="0" applyNumberFormat="1" applyFont="1" applyBorder="1" applyAlignment="1">
      <alignment horizontal="center" vertical="center"/>
    </xf>
    <xf numFmtId="0" fontId="5" fillId="2" borderId="20" xfId="0" applyFont="1" applyFill="1" applyBorder="1" applyAlignment="1">
      <alignment wrapText="1"/>
    </xf>
    <xf numFmtId="0" fontId="6" fillId="0" borderId="21" xfId="0" applyFont="1" applyBorder="1" applyAlignment="1">
      <alignment wrapText="1"/>
    </xf>
    <xf numFmtId="0" fontId="6" fillId="3" borderId="21" xfId="0" applyFont="1" applyFill="1" applyBorder="1" applyAlignment="1">
      <alignment horizontal="right" wrapText="1"/>
    </xf>
    <xf numFmtId="0" fontId="6" fillId="3" borderId="21" xfId="0" applyFont="1" applyFill="1" applyBorder="1" applyAlignment="1">
      <alignment wrapText="1"/>
    </xf>
    <xf numFmtId="164" fontId="5" fillId="0" borderId="22" xfId="0" applyNumberFormat="1" applyFont="1" applyBorder="1" applyAlignment="1">
      <alignment horizontal="center" vertical="center"/>
    </xf>
    <xf numFmtId="164" fontId="5" fillId="0" borderId="23" xfId="0" applyNumberFormat="1" applyFont="1" applyBorder="1" applyAlignment="1">
      <alignment horizontal="center" vertical="center"/>
    </xf>
    <xf numFmtId="164" fontId="5" fillId="0" borderId="12" xfId="0" applyNumberFormat="1" applyFont="1" applyBorder="1" applyAlignment="1">
      <alignment horizontal="center" vertical="center"/>
    </xf>
    <xf numFmtId="164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3" fillId="0" borderId="0" xfId="0" applyFont="1"/>
    <xf numFmtId="0" fontId="2" fillId="0" borderId="0" xfId="0" applyFont="1"/>
    <xf numFmtId="0" fontId="15" fillId="0" borderId="0" xfId="0" applyFont="1" applyAlignment="1">
      <alignment horizontal="center" wrapText="1"/>
    </xf>
    <xf numFmtId="0" fontId="16" fillId="0" borderId="0" xfId="0" applyFont="1"/>
    <xf numFmtId="0" fontId="2" fillId="0" borderId="24" xfId="0" applyFont="1" applyBorder="1"/>
    <xf numFmtId="0" fontId="2" fillId="5" borderId="24" xfId="0" applyFont="1" applyFill="1" applyBorder="1"/>
    <xf numFmtId="0" fontId="17" fillId="0" borderId="33" xfId="0" applyFont="1" applyBorder="1" applyAlignment="1">
      <alignment horizontal="center" wrapText="1"/>
    </xf>
    <xf numFmtId="0" fontId="17" fillId="0" borderId="33" xfId="0" applyFont="1" applyBorder="1" applyAlignment="1">
      <alignment horizontal="center"/>
    </xf>
    <xf numFmtId="0" fontId="17" fillId="5" borderId="33" xfId="0" applyFont="1" applyFill="1" applyBorder="1" applyAlignment="1">
      <alignment horizontal="center" wrapText="1"/>
    </xf>
    <xf numFmtId="0" fontId="17" fillId="6" borderId="33" xfId="0" applyFont="1" applyFill="1" applyBorder="1" applyAlignment="1">
      <alignment horizontal="center" wrapText="1"/>
    </xf>
    <xf numFmtId="0" fontId="17" fillId="3" borderId="33" xfId="0" applyFont="1" applyFill="1" applyBorder="1" applyAlignment="1">
      <alignment horizontal="center"/>
    </xf>
    <xf numFmtId="0" fontId="17" fillId="2" borderId="33" xfId="0" applyFont="1" applyFill="1" applyBorder="1" applyAlignment="1">
      <alignment wrapText="1"/>
    </xf>
    <xf numFmtId="0" fontId="5" fillId="6" borderId="33" xfId="0" applyFont="1" applyFill="1" applyBorder="1" applyAlignment="1">
      <alignment horizontal="center"/>
    </xf>
    <xf numFmtId="0" fontId="5" fillId="2" borderId="33" xfId="0" applyFont="1" applyFill="1" applyBorder="1" applyAlignment="1">
      <alignment horizontal="center"/>
    </xf>
    <xf numFmtId="0" fontId="5" fillId="5" borderId="33" xfId="0" applyFont="1" applyFill="1" applyBorder="1" applyAlignment="1">
      <alignment horizontal="center"/>
    </xf>
    <xf numFmtId="0" fontId="5" fillId="5" borderId="33" xfId="0" applyFont="1" applyFill="1" applyBorder="1"/>
    <xf numFmtId="0" fontId="17" fillId="5" borderId="33" xfId="0" applyFont="1" applyFill="1" applyBorder="1" applyAlignment="1">
      <alignment wrapText="1"/>
    </xf>
    <xf numFmtId="0" fontId="5" fillId="2" borderId="33" xfId="0" applyFont="1" applyFill="1" applyBorder="1"/>
    <xf numFmtId="0" fontId="5" fillId="5" borderId="33" xfId="0" applyFont="1" applyFill="1" applyBorder="1" applyAlignment="1">
      <alignment horizontal="center" wrapText="1"/>
    </xf>
    <xf numFmtId="0" fontId="5" fillId="6" borderId="33" xfId="0" applyFont="1" applyFill="1" applyBorder="1" applyAlignment="1">
      <alignment horizontal="center" wrapText="1"/>
    </xf>
    <xf numFmtId="0" fontId="5" fillId="2" borderId="33" xfId="0" applyFont="1" applyFill="1" applyBorder="1" applyAlignment="1">
      <alignment horizontal="center" wrapText="1"/>
    </xf>
    <xf numFmtId="0" fontId="5" fillId="6" borderId="33" xfId="0" applyFont="1" applyFill="1" applyBorder="1"/>
    <xf numFmtId="0" fontId="2" fillId="5" borderId="0" xfId="0" applyFont="1" applyFill="1"/>
    <xf numFmtId="0" fontId="20" fillId="0" borderId="0" xfId="0" applyFont="1"/>
    <xf numFmtId="0" fontId="5" fillId="0" borderId="33" xfId="0" applyFont="1" applyBorder="1" applyAlignment="1">
      <alignment horizontal="center"/>
    </xf>
    <xf numFmtId="0" fontId="16" fillId="0" borderId="0" xfId="1" applyFont="1"/>
    <xf numFmtId="0" fontId="22" fillId="0" borderId="10" xfId="1" applyFont="1" applyBorder="1" applyAlignment="1">
      <alignment horizontal="center" wrapText="1"/>
    </xf>
    <xf numFmtId="0" fontId="22" fillId="0" borderId="33" xfId="1" applyFont="1" applyBorder="1" applyAlignment="1">
      <alignment horizontal="center" wrapText="1"/>
    </xf>
    <xf numFmtId="0" fontId="16" fillId="0" borderId="10" xfId="1" applyFont="1" applyBorder="1" applyAlignment="1">
      <alignment horizontal="left" vertical="center" wrapText="1"/>
    </xf>
    <xf numFmtId="0" fontId="16" fillId="0" borderId="33" xfId="1" applyFont="1" applyBorder="1" applyAlignment="1">
      <alignment horizontal="center" vertical="center" wrapText="1"/>
    </xf>
    <xf numFmtId="0" fontId="16" fillId="0" borderId="33" xfId="1" applyFont="1" applyBorder="1" applyAlignment="1">
      <alignment vertical="center" wrapText="1"/>
    </xf>
    <xf numFmtId="0" fontId="16" fillId="5" borderId="33" xfId="1" applyFont="1" applyFill="1" applyBorder="1" applyAlignment="1">
      <alignment horizontal="center" vertical="center" wrapText="1"/>
    </xf>
    <xf numFmtId="0" fontId="2" fillId="5" borderId="33" xfId="1" applyFont="1" applyFill="1" applyBorder="1" applyAlignment="1">
      <alignment horizontal="center" vertical="center" wrapText="1"/>
    </xf>
    <xf numFmtId="0" fontId="16" fillId="5" borderId="33" xfId="1" applyFont="1" applyFill="1" applyBorder="1" applyAlignment="1">
      <alignment vertical="center" wrapText="1"/>
    </xf>
    <xf numFmtId="0" fontId="16" fillId="5" borderId="10" xfId="1" applyFont="1" applyFill="1" applyBorder="1" applyAlignment="1">
      <alignment horizontal="left" vertical="center" wrapText="1"/>
    </xf>
    <xf numFmtId="0" fontId="16" fillId="5" borderId="10" xfId="1" applyFont="1" applyFill="1" applyBorder="1" applyAlignment="1">
      <alignment vertical="center" wrapText="1"/>
    </xf>
    <xf numFmtId="0" fontId="16" fillId="0" borderId="10" xfId="1" applyFont="1" applyBorder="1" applyAlignment="1">
      <alignment wrapText="1"/>
    </xf>
    <xf numFmtId="0" fontId="16" fillId="0" borderId="33" xfId="1" applyFont="1" applyBorder="1" applyAlignment="1">
      <alignment wrapText="1"/>
    </xf>
    <xf numFmtId="0" fontId="2" fillId="0" borderId="12" xfId="1" applyFont="1" applyBorder="1" applyAlignment="1">
      <alignment vertical="center" wrapText="1"/>
    </xf>
    <xf numFmtId="0" fontId="2" fillId="0" borderId="12" xfId="1" applyFont="1" applyBorder="1" applyAlignment="1">
      <alignment horizontal="center" vertical="center" wrapText="1"/>
    </xf>
    <xf numFmtId="0" fontId="24" fillId="0" borderId="12" xfId="1" applyFont="1" applyBorder="1"/>
    <xf numFmtId="0" fontId="16" fillId="0" borderId="12" xfId="1" applyFont="1" applyBorder="1" applyAlignment="1">
      <alignment horizontal="center" vertical="center" wrapText="1"/>
    </xf>
    <xf numFmtId="0" fontId="16" fillId="0" borderId="33" xfId="1" applyFont="1" applyBorder="1" applyAlignment="1">
      <alignment horizontal="center" wrapText="1"/>
    </xf>
    <xf numFmtId="0" fontId="16" fillId="0" borderId="12" xfId="1" applyFont="1" applyBorder="1" applyAlignment="1">
      <alignment wrapText="1"/>
    </xf>
    <xf numFmtId="0" fontId="16" fillId="0" borderId="12" xfId="1" applyFont="1" applyBorder="1"/>
    <xf numFmtId="0" fontId="14" fillId="0" borderId="0" xfId="0" applyFont="1"/>
    <xf numFmtId="0" fontId="25" fillId="7" borderId="35" xfId="0" applyFont="1" applyFill="1" applyBorder="1" applyAlignment="1">
      <alignment horizontal="center" vertical="center" wrapText="1"/>
    </xf>
    <xf numFmtId="0" fontId="25" fillId="8" borderId="36" xfId="0" applyFont="1" applyFill="1" applyBorder="1" applyAlignment="1">
      <alignment horizontal="right" wrapText="1"/>
    </xf>
    <xf numFmtId="0" fontId="25" fillId="9" borderId="36" xfId="0" applyFont="1" applyFill="1" applyBorder="1" applyAlignment="1">
      <alignment horizontal="right" wrapText="1"/>
    </xf>
    <xf numFmtId="0" fontId="1" fillId="9" borderId="36" xfId="0" applyFont="1" applyFill="1" applyBorder="1" applyAlignment="1">
      <alignment wrapText="1"/>
    </xf>
    <xf numFmtId="0" fontId="5" fillId="0" borderId="0" xfId="0" applyFont="1"/>
    <xf numFmtId="0" fontId="25" fillId="2" borderId="1" xfId="0" applyFont="1" applyFill="1" applyBorder="1" applyAlignment="1">
      <alignment horizontal="center" vertical="center" wrapText="1"/>
    </xf>
    <xf numFmtId="0" fontId="25" fillId="3" borderId="1" xfId="0" applyFont="1" applyFill="1" applyBorder="1" applyAlignment="1">
      <alignment horizontal="center" vertical="center" wrapText="1"/>
    </xf>
    <xf numFmtId="0" fontId="25" fillId="2" borderId="1" xfId="0" applyFont="1" applyFill="1" applyBorder="1" applyAlignment="1">
      <alignment vertical="center" wrapText="1"/>
    </xf>
    <xf numFmtId="0" fontId="25" fillId="0" borderId="4" xfId="0" applyFont="1" applyBorder="1" applyAlignment="1">
      <alignment horizontal="right" wrapText="1"/>
    </xf>
    <xf numFmtId="0" fontId="25" fillId="0" borderId="4" xfId="0" applyFont="1" applyBorder="1" applyAlignment="1">
      <alignment wrapText="1"/>
    </xf>
    <xf numFmtId="0" fontId="25" fillId="3" borderId="4" xfId="0" applyFont="1" applyFill="1" applyBorder="1" applyAlignment="1">
      <alignment horizontal="right" wrapText="1"/>
    </xf>
    <xf numFmtId="0" fontId="25" fillId="3" borderId="4" xfId="0" applyFont="1" applyFill="1" applyBorder="1" applyAlignment="1">
      <alignment wrapText="1"/>
    </xf>
    <xf numFmtId="0" fontId="25" fillId="4" borderId="4" xfId="0" applyFont="1" applyFill="1" applyBorder="1" applyAlignment="1">
      <alignment wrapText="1"/>
    </xf>
    <xf numFmtId="0" fontId="25" fillId="0" borderId="21" xfId="0" applyFont="1" applyBorder="1" applyAlignment="1">
      <alignment wrapText="1"/>
    </xf>
    <xf numFmtId="0" fontId="25" fillId="3" borderId="21" xfId="0" applyFont="1" applyFill="1" applyBorder="1" applyAlignment="1">
      <alignment horizontal="right" wrapText="1"/>
    </xf>
    <xf numFmtId="0" fontId="25" fillId="3" borderId="21" xfId="0" applyFont="1" applyFill="1" applyBorder="1" applyAlignment="1">
      <alignment wrapText="1"/>
    </xf>
    <xf numFmtId="0" fontId="25" fillId="0" borderId="12" xfId="0" applyFont="1" applyBorder="1"/>
    <xf numFmtId="0" fontId="25" fillId="8" borderId="36" xfId="0" applyFont="1" applyFill="1" applyBorder="1" applyAlignment="1">
      <alignment wrapText="1"/>
    </xf>
    <xf numFmtId="0" fontId="6" fillId="3" borderId="11" xfId="0" applyFont="1" applyFill="1" applyBorder="1" applyAlignment="1">
      <alignment horizontal="right" wrapText="1"/>
    </xf>
    <xf numFmtId="0" fontId="6" fillId="3" borderId="38" xfId="0" applyFont="1" applyFill="1" applyBorder="1" applyAlignment="1">
      <alignment horizontal="right" wrapText="1"/>
    </xf>
    <xf numFmtId="0" fontId="5" fillId="0" borderId="28" xfId="0" applyFont="1" applyBorder="1"/>
    <xf numFmtId="0" fontId="6" fillId="3" borderId="39" xfId="0" applyFont="1" applyFill="1" applyBorder="1" applyAlignment="1">
      <alignment wrapText="1"/>
    </xf>
    <xf numFmtId="0" fontId="6" fillId="3" borderId="40" xfId="0" applyFont="1" applyFill="1" applyBorder="1" applyAlignment="1">
      <alignment wrapText="1"/>
    </xf>
    <xf numFmtId="0" fontId="6" fillId="0" borderId="30" xfId="0" applyFont="1" applyBorder="1"/>
    <xf numFmtId="0" fontId="6" fillId="0" borderId="37" xfId="0" applyFont="1" applyBorder="1" applyAlignment="1">
      <alignment wrapText="1"/>
    </xf>
    <xf numFmtId="0" fontId="6" fillId="3" borderId="37" xfId="0" applyFont="1" applyFill="1" applyBorder="1" applyAlignment="1">
      <alignment wrapText="1"/>
    </xf>
    <xf numFmtId="0" fontId="0" fillId="0" borderId="37" xfId="0" applyBorder="1"/>
    <xf numFmtId="0" fontId="5" fillId="0" borderId="37" xfId="0" applyFont="1" applyBorder="1"/>
    <xf numFmtId="0" fontId="6" fillId="0" borderId="37" xfId="0" applyFont="1" applyBorder="1"/>
    <xf numFmtId="0" fontId="25" fillId="2" borderId="3" xfId="0" applyFont="1" applyFill="1" applyBorder="1" applyAlignment="1">
      <alignment wrapText="1"/>
    </xf>
    <xf numFmtId="0" fontId="6" fillId="0" borderId="0" xfId="0" applyFont="1"/>
    <xf numFmtId="0" fontId="26" fillId="0" borderId="0" xfId="0" applyFont="1" applyAlignment="1">
      <alignment horizontal="center"/>
    </xf>
    <xf numFmtId="0" fontId="0" fillId="0" borderId="0" xfId="0"/>
    <xf numFmtId="0" fontId="5" fillId="0" borderId="0" xfId="0" applyFont="1" applyAlignment="1">
      <alignment horizontal="center"/>
    </xf>
    <xf numFmtId="0" fontId="2" fillId="0" borderId="0" xfId="0" applyFont="1"/>
    <xf numFmtId="0" fontId="4" fillId="0" borderId="0" xfId="0" applyFont="1" applyAlignment="1">
      <alignment horizontal="center"/>
    </xf>
    <xf numFmtId="0" fontId="27" fillId="0" borderId="0" xfId="0" applyFont="1" applyAlignment="1">
      <alignment horizontal="center"/>
    </xf>
    <xf numFmtId="0" fontId="10" fillId="0" borderId="0" xfId="0" applyFont="1" applyAlignment="1">
      <alignment horizontal="center" wrapText="1"/>
    </xf>
    <xf numFmtId="0" fontId="5" fillId="0" borderId="0" xfId="0" applyFont="1" applyAlignment="1">
      <alignment wrapText="1"/>
    </xf>
    <xf numFmtId="0" fontId="6" fillId="0" borderId="0" xfId="0" applyFont="1" applyAlignment="1">
      <alignment horizontal="center"/>
    </xf>
    <xf numFmtId="0" fontId="14" fillId="0" borderId="0" xfId="0" applyFont="1"/>
    <xf numFmtId="0" fontId="4" fillId="0" borderId="0" xfId="0" applyFont="1" applyAlignment="1">
      <alignment horizontal="center" wrapText="1"/>
    </xf>
    <xf numFmtId="0" fontId="19" fillId="0" borderId="0" xfId="0" applyFont="1" applyAlignment="1">
      <alignment horizontal="center"/>
    </xf>
    <xf numFmtId="0" fontId="17" fillId="0" borderId="25" xfId="0" applyFont="1" applyBorder="1" applyAlignment="1">
      <alignment horizontal="center" wrapText="1"/>
    </xf>
    <xf numFmtId="0" fontId="18" fillId="0" borderId="31" xfId="0" applyFont="1" applyBorder="1"/>
    <xf numFmtId="0" fontId="18" fillId="0" borderId="33" xfId="0" applyFont="1" applyBorder="1"/>
    <xf numFmtId="0" fontId="17" fillId="0" borderId="26" xfId="0" applyFont="1" applyBorder="1" applyAlignment="1">
      <alignment horizontal="center"/>
    </xf>
    <xf numFmtId="0" fontId="18" fillId="0" borderId="27" xfId="0" applyFont="1" applyBorder="1"/>
    <xf numFmtId="0" fontId="18" fillId="0" borderId="25" xfId="0" applyFont="1" applyBorder="1"/>
    <xf numFmtId="0" fontId="18" fillId="0" borderId="32" xfId="0" applyFont="1" applyBorder="1"/>
    <xf numFmtId="0" fontId="18" fillId="0" borderId="24" xfId="0" applyFont="1" applyBorder="1"/>
    <xf numFmtId="0" fontId="17" fillId="0" borderId="28" xfId="0" applyFont="1" applyBorder="1" applyAlignment="1">
      <alignment horizontal="center"/>
    </xf>
    <xf numFmtId="0" fontId="18" fillId="0" borderId="29" xfId="0" applyFont="1" applyBorder="1"/>
    <xf numFmtId="0" fontId="18" fillId="0" borderId="30" xfId="0" applyFont="1" applyBorder="1"/>
    <xf numFmtId="0" fontId="17" fillId="3" borderId="28" xfId="0" applyFont="1" applyFill="1" applyBorder="1" applyAlignment="1">
      <alignment horizontal="center"/>
    </xf>
    <xf numFmtId="0" fontId="17" fillId="3" borderId="28" xfId="0" applyFont="1" applyFill="1" applyBorder="1" applyAlignment="1">
      <alignment horizontal="center" wrapText="1"/>
    </xf>
    <xf numFmtId="0" fontId="17" fillId="6" borderId="34" xfId="0" applyFont="1" applyFill="1" applyBorder="1" applyAlignment="1">
      <alignment horizontal="center" wrapText="1"/>
    </xf>
    <xf numFmtId="0" fontId="18" fillId="0" borderId="10" xfId="0" applyFont="1" applyBorder="1"/>
    <xf numFmtId="0" fontId="17" fillId="0" borderId="28" xfId="0" applyFont="1" applyBorder="1" applyAlignment="1">
      <alignment horizontal="center" wrapText="1"/>
    </xf>
    <xf numFmtId="0" fontId="17" fillId="6" borderId="26" xfId="0" applyFont="1" applyFill="1" applyBorder="1" applyAlignment="1">
      <alignment horizontal="center" wrapText="1"/>
    </xf>
    <xf numFmtId="0" fontId="17" fillId="5" borderId="29" xfId="0" applyFont="1" applyFill="1" applyBorder="1" applyAlignment="1">
      <alignment horizontal="center" wrapText="1"/>
    </xf>
    <xf numFmtId="0" fontId="17" fillId="5" borderId="28" xfId="0" applyFont="1" applyFill="1" applyBorder="1" applyAlignment="1">
      <alignment horizontal="center" wrapText="1"/>
    </xf>
    <xf numFmtId="0" fontId="15" fillId="0" borderId="0" xfId="0" applyFont="1" applyAlignment="1">
      <alignment horizontal="center" wrapText="1"/>
    </xf>
    <xf numFmtId="0" fontId="15" fillId="0" borderId="0" xfId="0" applyFont="1" applyAlignment="1">
      <alignment horizontal="center"/>
    </xf>
    <xf numFmtId="0" fontId="22" fillId="0" borderId="28" xfId="1" applyFont="1" applyBorder="1"/>
    <xf numFmtId="0" fontId="23" fillId="0" borderId="29" xfId="1" applyFont="1" applyBorder="1"/>
    <xf numFmtId="0" fontId="23" fillId="0" borderId="30" xfId="1" applyFont="1" applyBorder="1"/>
    <xf numFmtId="0" fontId="22" fillId="0" borderId="0" xfId="1" applyFont="1" applyAlignment="1">
      <alignment horizontal="center" vertical="center"/>
    </xf>
    <xf numFmtId="0" fontId="22" fillId="0" borderId="41" xfId="1" applyFont="1" applyBorder="1" applyAlignment="1">
      <alignment horizontal="center" wrapText="1"/>
    </xf>
    <xf numFmtId="0" fontId="23" fillId="0" borderId="42" xfId="1" applyFont="1" applyBorder="1"/>
    <xf numFmtId="0" fontId="23" fillId="0" borderId="43" xfId="1" applyFont="1" applyBorder="1"/>
    <xf numFmtId="0" fontId="22" fillId="0" borderId="42" xfId="1" applyFont="1" applyBorder="1" applyAlignment="1">
      <alignment horizontal="center" wrapText="1"/>
    </xf>
    <xf numFmtId="0" fontId="23" fillId="0" borderId="44" xfId="1" applyFont="1" applyBorder="1"/>
    <xf numFmtId="14" fontId="0" fillId="0" borderId="0" xfId="0" applyNumberFormat="1"/>
  </cellXfs>
  <cellStyles count="2">
    <cellStyle name="Звичайний" xfId="0" builtinId="0"/>
    <cellStyle name="Обычный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customschemas.google.com/relationships/workbookmetadata" Target="metadata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K1003"/>
  <sheetViews>
    <sheetView showGridLines="0" workbookViewId="0">
      <pane xSplit="1" topLeftCell="I1" activePane="topRight" state="frozen"/>
      <selection pane="topRight" activeCell="AE3" sqref="AE3"/>
    </sheetView>
  </sheetViews>
  <sheetFormatPr defaultColWidth="14.42578125" defaultRowHeight="15" customHeight="1" x14ac:dyDescent="0.25"/>
  <cols>
    <col min="1" max="1" width="37.85546875" customWidth="1"/>
    <col min="2" max="7" width="6.5703125" customWidth="1"/>
    <col min="8" max="9" width="7.7109375" customWidth="1"/>
    <col min="10" max="15" width="7.42578125" customWidth="1"/>
    <col min="16" max="17" width="7.7109375" customWidth="1"/>
    <col min="18" max="22" width="7.42578125" customWidth="1"/>
    <col min="23" max="24" width="7.7109375" customWidth="1"/>
    <col min="25" max="29" width="7.42578125" customWidth="1"/>
    <col min="30" max="33" width="7.7109375" customWidth="1"/>
    <col min="34" max="34" width="12.140625" customWidth="1"/>
    <col min="35" max="35" width="11.28515625" customWidth="1"/>
  </cols>
  <sheetData>
    <row r="1" spans="1:36" ht="16.5" customHeight="1" x14ac:dyDescent="0.3">
      <c r="AG1" s="79" t="s">
        <v>0</v>
      </c>
    </row>
    <row r="2" spans="1:36" ht="16.5" customHeight="1" x14ac:dyDescent="0.3"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G2" s="79" t="s">
        <v>1</v>
      </c>
    </row>
    <row r="3" spans="1:36" ht="16.5" customHeight="1" x14ac:dyDescent="0.3"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G3" s="79" t="s">
        <v>2</v>
      </c>
      <c r="AH3" s="197" t="s">
        <v>229</v>
      </c>
    </row>
    <row r="4" spans="1:36" ht="21.75" customHeight="1" x14ac:dyDescent="0.3"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</row>
    <row r="5" spans="1:36" ht="21.75" customHeight="1" x14ac:dyDescent="0.3">
      <c r="C5" s="155" t="s">
        <v>3</v>
      </c>
      <c r="D5" s="156"/>
      <c r="E5" s="156"/>
      <c r="F5" s="156"/>
      <c r="G5" s="156"/>
      <c r="H5" s="156"/>
      <c r="I5" s="156"/>
      <c r="J5" s="156"/>
      <c r="K5" s="156"/>
      <c r="L5" s="156"/>
      <c r="M5" s="156"/>
      <c r="N5" s="156"/>
      <c r="O5" s="156"/>
      <c r="P5" s="156"/>
      <c r="Q5" s="156"/>
      <c r="R5" s="156"/>
      <c r="S5" s="156"/>
      <c r="T5" s="156"/>
      <c r="U5" s="156"/>
      <c r="V5" s="156"/>
      <c r="W5" s="156"/>
      <c r="X5" s="156"/>
      <c r="Y5" s="156"/>
      <c r="Z5" s="156"/>
      <c r="AA5" s="156"/>
      <c r="AB5" s="156"/>
      <c r="AC5" s="156"/>
      <c r="AD5" s="156"/>
      <c r="AE5" s="156"/>
    </row>
    <row r="6" spans="1:36" ht="21.75" customHeight="1" thickBot="1" x14ac:dyDescent="0.3"/>
    <row r="7" spans="1:36" ht="117" customHeight="1" thickTop="1" thickBot="1" x14ac:dyDescent="0.35">
      <c r="A7" s="3"/>
      <c r="B7" s="4" t="s">
        <v>4</v>
      </c>
      <c r="C7" s="4" t="s">
        <v>5</v>
      </c>
      <c r="D7" s="4" t="s">
        <v>6</v>
      </c>
      <c r="E7" s="4" t="s">
        <v>7</v>
      </c>
      <c r="F7" s="4" t="s">
        <v>8</v>
      </c>
      <c r="G7" s="4" t="s">
        <v>9</v>
      </c>
      <c r="H7" s="5" t="s">
        <v>10</v>
      </c>
      <c r="I7" s="5" t="s">
        <v>11</v>
      </c>
      <c r="J7" s="4" t="s">
        <v>12</v>
      </c>
      <c r="K7" s="4" t="s">
        <v>13</v>
      </c>
      <c r="L7" s="4" t="s">
        <v>14</v>
      </c>
      <c r="M7" s="4" t="s">
        <v>15</v>
      </c>
      <c r="N7" s="4" t="s">
        <v>16</v>
      </c>
      <c r="O7" s="4" t="s">
        <v>17</v>
      </c>
      <c r="P7" s="5" t="s">
        <v>10</v>
      </c>
      <c r="Q7" s="5" t="s">
        <v>11</v>
      </c>
      <c r="R7" s="4" t="s">
        <v>18</v>
      </c>
      <c r="S7" s="4" t="s">
        <v>19</v>
      </c>
      <c r="T7" s="4" t="s">
        <v>20</v>
      </c>
      <c r="U7" s="4" t="s">
        <v>21</v>
      </c>
      <c r="V7" s="4" t="s">
        <v>22</v>
      </c>
      <c r="W7" s="5" t="s">
        <v>10</v>
      </c>
      <c r="X7" s="5" t="s">
        <v>11</v>
      </c>
      <c r="Y7" s="4" t="s">
        <v>23</v>
      </c>
      <c r="Z7" s="4" t="s">
        <v>24</v>
      </c>
      <c r="AA7" s="4" t="s">
        <v>25</v>
      </c>
      <c r="AB7" s="4" t="s">
        <v>26</v>
      </c>
      <c r="AC7" s="4" t="s">
        <v>27</v>
      </c>
      <c r="AD7" s="5" t="s">
        <v>10</v>
      </c>
      <c r="AE7" s="5" t="s">
        <v>11</v>
      </c>
      <c r="AF7" s="5" t="s">
        <v>28</v>
      </c>
      <c r="AG7" s="5" t="s">
        <v>29</v>
      </c>
      <c r="AH7" s="5" t="s">
        <v>30</v>
      </c>
      <c r="AI7" s="5" t="s">
        <v>31</v>
      </c>
      <c r="AJ7" s="124" t="s">
        <v>225</v>
      </c>
    </row>
    <row r="8" spans="1:36" ht="40.5" customHeight="1" thickBot="1" x14ac:dyDescent="0.35">
      <c r="A8" s="6" t="s">
        <v>32</v>
      </c>
      <c r="B8" s="7">
        <v>28</v>
      </c>
      <c r="C8" s="7">
        <v>22</v>
      </c>
      <c r="D8" s="7">
        <v>24</v>
      </c>
      <c r="E8" s="8"/>
      <c r="F8" s="8"/>
      <c r="G8" s="7">
        <v>20</v>
      </c>
      <c r="H8" s="9">
        <f t="shared" ref="H8:H9" si="0">COUNT(B8:G8)</f>
        <v>4</v>
      </c>
      <c r="I8" s="9">
        <f t="shared" ref="I8:I9" si="1">SUM(B8:G8)</f>
        <v>94</v>
      </c>
      <c r="J8" s="7">
        <v>26</v>
      </c>
      <c r="K8" s="7">
        <v>27</v>
      </c>
      <c r="L8" s="7">
        <v>27</v>
      </c>
      <c r="M8" s="10"/>
      <c r="N8" s="7"/>
      <c r="O8" s="7">
        <v>16</v>
      </c>
      <c r="P8" s="9">
        <f t="shared" ref="P8:P9" si="2">COUNT(J8:O8)</f>
        <v>4</v>
      </c>
      <c r="Q8" s="9">
        <f t="shared" ref="Q8:Q26" si="3">SUM(J8:O8)</f>
        <v>96</v>
      </c>
      <c r="R8" s="7">
        <v>29</v>
      </c>
      <c r="S8" s="7">
        <v>29</v>
      </c>
      <c r="T8" s="7">
        <v>29</v>
      </c>
      <c r="U8" s="8"/>
      <c r="V8" s="7">
        <v>20</v>
      </c>
      <c r="W8" s="9">
        <f t="shared" ref="W8:W16" si="4">COUNT(R8:V8)</f>
        <v>4</v>
      </c>
      <c r="X8" s="9">
        <f t="shared" ref="X8:X26" si="5">SUM(R8:V8)</f>
        <v>107</v>
      </c>
      <c r="Y8" s="7">
        <v>28</v>
      </c>
      <c r="Z8" s="7">
        <v>35</v>
      </c>
      <c r="AA8" s="7">
        <v>33</v>
      </c>
      <c r="AB8" s="10">
        <v>33</v>
      </c>
      <c r="AC8" s="7">
        <v>30</v>
      </c>
      <c r="AD8" s="9">
        <f t="shared" ref="AD8:AD9" si="6">COUNT(Y8:AC8)</f>
        <v>5</v>
      </c>
      <c r="AE8" s="9">
        <f t="shared" ref="AE8:AE20" si="7">SUM(Y8:AC8)</f>
        <v>159</v>
      </c>
      <c r="AF8" s="11">
        <f t="shared" ref="AF8:AG8" si="8">H8+P8+W8+AD8</f>
        <v>17</v>
      </c>
      <c r="AG8" s="11">
        <f t="shared" si="8"/>
        <v>456</v>
      </c>
      <c r="AH8" s="11">
        <f t="shared" ref="AH8:AI8" si="9">SUM(AF8:AF10)</f>
        <v>25</v>
      </c>
      <c r="AI8" s="11">
        <f t="shared" si="9"/>
        <v>575</v>
      </c>
      <c r="AJ8" s="125">
        <v>6</v>
      </c>
    </row>
    <row r="9" spans="1:36" ht="34.5" customHeight="1" thickBot="1" x14ac:dyDescent="0.35">
      <c r="A9" s="6" t="s">
        <v>33</v>
      </c>
      <c r="B9" s="7">
        <v>19</v>
      </c>
      <c r="C9" s="10"/>
      <c r="D9" s="10"/>
      <c r="E9" s="10"/>
      <c r="F9" s="10"/>
      <c r="G9" s="10"/>
      <c r="H9" s="9">
        <f t="shared" si="0"/>
        <v>1</v>
      </c>
      <c r="I9" s="9">
        <f t="shared" si="1"/>
        <v>19</v>
      </c>
      <c r="J9" s="7">
        <v>12</v>
      </c>
      <c r="K9" s="10"/>
      <c r="L9" s="10"/>
      <c r="M9" s="10"/>
      <c r="N9" s="10"/>
      <c r="O9" s="10"/>
      <c r="P9" s="9">
        <f t="shared" si="2"/>
        <v>1</v>
      </c>
      <c r="Q9" s="9">
        <f t="shared" si="3"/>
        <v>12</v>
      </c>
      <c r="R9" s="7">
        <v>19</v>
      </c>
      <c r="S9" s="10"/>
      <c r="T9" s="10"/>
      <c r="U9" s="10"/>
      <c r="V9" s="10"/>
      <c r="W9" s="9">
        <f t="shared" si="4"/>
        <v>1</v>
      </c>
      <c r="X9" s="9">
        <f t="shared" si="5"/>
        <v>19</v>
      </c>
      <c r="Y9" s="7">
        <v>14</v>
      </c>
      <c r="Z9" s="10"/>
      <c r="AA9" s="10"/>
      <c r="AB9" s="10"/>
      <c r="AC9" s="10"/>
      <c r="AD9" s="9">
        <f t="shared" si="6"/>
        <v>1</v>
      </c>
      <c r="AE9" s="9">
        <f t="shared" si="7"/>
        <v>14</v>
      </c>
      <c r="AF9" s="11">
        <f t="shared" ref="AF9:AG9" si="10">H9+P9+W9+AD9</f>
        <v>4</v>
      </c>
      <c r="AG9" s="11">
        <f t="shared" si="10"/>
        <v>64</v>
      </c>
      <c r="AH9" s="10"/>
      <c r="AI9" s="10"/>
      <c r="AJ9" s="126"/>
    </row>
    <row r="10" spans="1:36" ht="36" customHeight="1" thickBot="1" x14ac:dyDescent="0.35">
      <c r="A10" s="6" t="s">
        <v>34</v>
      </c>
      <c r="B10" s="7">
        <v>14</v>
      </c>
      <c r="C10" s="10"/>
      <c r="D10" s="10"/>
      <c r="E10" s="10"/>
      <c r="F10" s="10"/>
      <c r="G10" s="10"/>
      <c r="H10" s="9">
        <v>1</v>
      </c>
      <c r="I10" s="9">
        <v>14</v>
      </c>
      <c r="J10" s="7">
        <v>12</v>
      </c>
      <c r="K10" s="10"/>
      <c r="L10" s="10"/>
      <c r="M10" s="10"/>
      <c r="N10" s="10"/>
      <c r="O10" s="10"/>
      <c r="P10" s="9">
        <v>1</v>
      </c>
      <c r="Q10" s="9">
        <f t="shared" si="3"/>
        <v>12</v>
      </c>
      <c r="R10" s="7">
        <v>14</v>
      </c>
      <c r="S10" s="10"/>
      <c r="T10" s="10"/>
      <c r="U10" s="10"/>
      <c r="V10" s="10"/>
      <c r="W10" s="9">
        <f t="shared" si="4"/>
        <v>1</v>
      </c>
      <c r="X10" s="9">
        <f t="shared" si="5"/>
        <v>14</v>
      </c>
      <c r="Y10" s="7">
        <v>15</v>
      </c>
      <c r="Z10" s="10"/>
      <c r="AA10" s="10"/>
      <c r="AB10" s="10"/>
      <c r="AC10" s="10"/>
      <c r="AD10" s="9">
        <v>1</v>
      </c>
      <c r="AE10" s="9">
        <f t="shared" si="7"/>
        <v>15</v>
      </c>
      <c r="AF10" s="11">
        <f t="shared" ref="AF10:AG10" si="11">H10+P10+W10+AD10</f>
        <v>4</v>
      </c>
      <c r="AG10" s="11">
        <f t="shared" si="11"/>
        <v>55</v>
      </c>
      <c r="AH10" s="10"/>
      <c r="AI10" s="10"/>
      <c r="AJ10" s="126"/>
    </row>
    <row r="11" spans="1:36" ht="37.5" customHeight="1" thickBot="1" x14ac:dyDescent="0.35">
      <c r="A11" s="6" t="s">
        <v>35</v>
      </c>
      <c r="B11" s="7">
        <v>18</v>
      </c>
      <c r="C11" s="7">
        <v>19</v>
      </c>
      <c r="D11" s="10"/>
      <c r="E11" s="10"/>
      <c r="F11" s="10"/>
      <c r="G11" s="10"/>
      <c r="H11" s="9">
        <f t="shared" ref="H11:H19" si="12">COUNT(B11:G11)</f>
        <v>2</v>
      </c>
      <c r="I11" s="9">
        <f t="shared" ref="I11:I20" si="13">SUM(B11:G11)</f>
        <v>37</v>
      </c>
      <c r="J11" s="7">
        <v>25</v>
      </c>
      <c r="K11" s="7">
        <v>26</v>
      </c>
      <c r="L11" s="8"/>
      <c r="M11" s="10"/>
      <c r="N11" s="10"/>
      <c r="O11" s="10"/>
      <c r="P11" s="9">
        <f t="shared" ref="P11:P26" si="14">COUNT(J11:O11)</f>
        <v>2</v>
      </c>
      <c r="Q11" s="9">
        <f t="shared" si="3"/>
        <v>51</v>
      </c>
      <c r="R11" s="7">
        <v>27</v>
      </c>
      <c r="S11" s="7">
        <v>25</v>
      </c>
      <c r="T11" s="10">
        <v>24</v>
      </c>
      <c r="U11" s="10"/>
      <c r="V11" s="10"/>
      <c r="W11" s="9">
        <f t="shared" si="4"/>
        <v>3</v>
      </c>
      <c r="X11" s="9">
        <f t="shared" si="5"/>
        <v>76</v>
      </c>
      <c r="Y11" s="7">
        <v>23</v>
      </c>
      <c r="Z11" s="7">
        <v>24</v>
      </c>
      <c r="AA11" s="8"/>
      <c r="AB11" s="10"/>
      <c r="AC11" s="10"/>
      <c r="AD11" s="9">
        <f t="shared" ref="AD11:AD20" si="15">COUNT(Y11:AC11)</f>
        <v>2</v>
      </c>
      <c r="AE11" s="9">
        <f t="shared" si="7"/>
        <v>47</v>
      </c>
      <c r="AF11" s="11">
        <f t="shared" ref="AF11:AG11" si="16">H11+P11+W11+AD11</f>
        <v>9</v>
      </c>
      <c r="AG11" s="11">
        <f t="shared" si="16"/>
        <v>211</v>
      </c>
      <c r="AH11" s="11">
        <f t="shared" ref="AH11:AI11" si="17">AF11</f>
        <v>9</v>
      </c>
      <c r="AI11" s="11">
        <f t="shared" si="17"/>
        <v>211</v>
      </c>
      <c r="AJ11" s="125">
        <v>2.5</v>
      </c>
    </row>
    <row r="12" spans="1:36" ht="39.75" customHeight="1" thickBot="1" x14ac:dyDescent="0.35">
      <c r="A12" s="6" t="s">
        <v>36</v>
      </c>
      <c r="B12" s="7">
        <v>24</v>
      </c>
      <c r="C12" s="7">
        <v>22</v>
      </c>
      <c r="D12" s="7">
        <v>25</v>
      </c>
      <c r="E12" s="7">
        <v>21</v>
      </c>
      <c r="F12" s="7"/>
      <c r="G12" s="8"/>
      <c r="H12" s="9">
        <f t="shared" si="12"/>
        <v>4</v>
      </c>
      <c r="I12" s="9">
        <f t="shared" si="13"/>
        <v>92</v>
      </c>
      <c r="J12" s="7">
        <v>24</v>
      </c>
      <c r="K12" s="7">
        <v>23</v>
      </c>
      <c r="L12" s="7">
        <v>21</v>
      </c>
      <c r="M12" s="7">
        <v>22</v>
      </c>
      <c r="N12" s="10">
        <v>25</v>
      </c>
      <c r="O12" s="10"/>
      <c r="P12" s="9">
        <f t="shared" si="14"/>
        <v>5</v>
      </c>
      <c r="Q12" s="9">
        <f t="shared" si="3"/>
        <v>115</v>
      </c>
      <c r="R12" s="7">
        <v>30</v>
      </c>
      <c r="S12" s="7">
        <v>27</v>
      </c>
      <c r="T12" s="7">
        <v>27</v>
      </c>
      <c r="U12" s="7">
        <v>30</v>
      </c>
      <c r="V12" s="10"/>
      <c r="W12" s="9">
        <f t="shared" si="4"/>
        <v>4</v>
      </c>
      <c r="X12" s="9">
        <f t="shared" si="5"/>
        <v>114</v>
      </c>
      <c r="Y12" s="7">
        <v>31</v>
      </c>
      <c r="Z12" s="7">
        <v>27</v>
      </c>
      <c r="AA12" s="7">
        <v>30</v>
      </c>
      <c r="AB12" s="7">
        <v>31</v>
      </c>
      <c r="AC12" s="10"/>
      <c r="AD12" s="9">
        <f t="shared" si="15"/>
        <v>4</v>
      </c>
      <c r="AE12" s="9">
        <f t="shared" si="7"/>
        <v>119</v>
      </c>
      <c r="AF12" s="11">
        <f t="shared" ref="AF12:AG12" si="18">H12+P12+W12+AD12</f>
        <v>17</v>
      </c>
      <c r="AG12" s="11">
        <f t="shared" si="18"/>
        <v>440</v>
      </c>
      <c r="AH12" s="11">
        <f t="shared" ref="AH12:AI12" si="19">SUM(AF12:AF14)</f>
        <v>23</v>
      </c>
      <c r="AI12" s="11">
        <f t="shared" si="19"/>
        <v>556</v>
      </c>
      <c r="AJ12" s="125">
        <v>7</v>
      </c>
    </row>
    <row r="13" spans="1:36" ht="32.25" customHeight="1" thickBot="1" x14ac:dyDescent="0.35">
      <c r="A13" s="6" t="s">
        <v>37</v>
      </c>
      <c r="B13" s="7">
        <v>18</v>
      </c>
      <c r="C13" s="10"/>
      <c r="D13" s="10"/>
      <c r="E13" s="10"/>
      <c r="F13" s="10"/>
      <c r="G13" s="10"/>
      <c r="H13" s="9">
        <f t="shared" si="12"/>
        <v>1</v>
      </c>
      <c r="I13" s="9">
        <f t="shared" si="13"/>
        <v>18</v>
      </c>
      <c r="J13" s="7"/>
      <c r="K13" s="10"/>
      <c r="L13" s="10"/>
      <c r="M13" s="10"/>
      <c r="N13" s="10"/>
      <c r="O13" s="10"/>
      <c r="P13" s="9">
        <f t="shared" si="14"/>
        <v>0</v>
      </c>
      <c r="Q13" s="9">
        <f t="shared" si="3"/>
        <v>0</v>
      </c>
      <c r="R13" s="7">
        <v>18</v>
      </c>
      <c r="S13" s="10"/>
      <c r="T13" s="10"/>
      <c r="U13" s="10"/>
      <c r="V13" s="10"/>
      <c r="W13" s="9">
        <f t="shared" si="4"/>
        <v>1</v>
      </c>
      <c r="X13" s="9">
        <f t="shared" si="5"/>
        <v>18</v>
      </c>
      <c r="Y13" s="7">
        <v>22</v>
      </c>
      <c r="Z13" s="10"/>
      <c r="AA13" s="10"/>
      <c r="AB13" s="10"/>
      <c r="AC13" s="10"/>
      <c r="AD13" s="9">
        <f t="shared" si="15"/>
        <v>1</v>
      </c>
      <c r="AE13" s="9">
        <f t="shared" si="7"/>
        <v>22</v>
      </c>
      <c r="AF13" s="11">
        <f t="shared" ref="AF13:AG13" si="20">H13+P13+W13+AD13</f>
        <v>3</v>
      </c>
      <c r="AG13" s="11">
        <f t="shared" si="20"/>
        <v>58</v>
      </c>
      <c r="AH13" s="10"/>
      <c r="AI13" s="10"/>
      <c r="AJ13" s="126"/>
    </row>
    <row r="14" spans="1:36" ht="40.5" customHeight="1" thickBot="1" x14ac:dyDescent="0.35">
      <c r="A14" s="6" t="s">
        <v>38</v>
      </c>
      <c r="B14" s="7"/>
      <c r="C14" s="10"/>
      <c r="D14" s="10"/>
      <c r="E14" s="10"/>
      <c r="F14" s="10"/>
      <c r="G14" s="10"/>
      <c r="H14" s="9">
        <f t="shared" si="12"/>
        <v>0</v>
      </c>
      <c r="I14" s="9">
        <f t="shared" si="13"/>
        <v>0</v>
      </c>
      <c r="J14" s="7">
        <v>20</v>
      </c>
      <c r="K14" s="10"/>
      <c r="L14" s="10"/>
      <c r="M14" s="10"/>
      <c r="N14" s="10"/>
      <c r="O14" s="10"/>
      <c r="P14" s="9">
        <f t="shared" si="14"/>
        <v>1</v>
      </c>
      <c r="Q14" s="9">
        <f t="shared" si="3"/>
        <v>20</v>
      </c>
      <c r="R14" s="7">
        <v>21</v>
      </c>
      <c r="S14" s="10"/>
      <c r="T14" s="10"/>
      <c r="U14" s="10"/>
      <c r="V14" s="10"/>
      <c r="W14" s="9">
        <f t="shared" si="4"/>
        <v>1</v>
      </c>
      <c r="X14" s="9">
        <f t="shared" si="5"/>
        <v>21</v>
      </c>
      <c r="Y14" s="7">
        <v>17</v>
      </c>
      <c r="Z14" s="10"/>
      <c r="AA14" s="10"/>
      <c r="AB14" s="10"/>
      <c r="AC14" s="10"/>
      <c r="AD14" s="9">
        <f t="shared" si="15"/>
        <v>1</v>
      </c>
      <c r="AE14" s="9">
        <f t="shared" si="7"/>
        <v>17</v>
      </c>
      <c r="AF14" s="11">
        <f t="shared" ref="AF14:AG14" si="21">H14+P14+W14+AD14</f>
        <v>3</v>
      </c>
      <c r="AG14" s="11">
        <f t="shared" si="21"/>
        <v>58</v>
      </c>
      <c r="AH14" s="10"/>
      <c r="AI14" s="10"/>
      <c r="AJ14" s="126"/>
    </row>
    <row r="15" spans="1:36" ht="38.25" customHeight="1" thickBot="1" x14ac:dyDescent="0.35">
      <c r="A15" s="6" t="s">
        <v>39</v>
      </c>
      <c r="B15" s="7">
        <v>18</v>
      </c>
      <c r="C15" s="7">
        <v>26</v>
      </c>
      <c r="D15" s="8"/>
      <c r="E15" s="10"/>
      <c r="F15" s="10"/>
      <c r="G15" s="10">
        <v>20</v>
      </c>
      <c r="H15" s="9">
        <f t="shared" si="12"/>
        <v>3</v>
      </c>
      <c r="I15" s="9">
        <f t="shared" si="13"/>
        <v>64</v>
      </c>
      <c r="J15" s="7">
        <v>22</v>
      </c>
      <c r="K15" s="7"/>
      <c r="L15" s="10"/>
      <c r="M15" s="10"/>
      <c r="N15" s="7"/>
      <c r="O15" s="7">
        <v>24</v>
      </c>
      <c r="P15" s="9">
        <f t="shared" si="14"/>
        <v>2</v>
      </c>
      <c r="Q15" s="9">
        <f t="shared" si="3"/>
        <v>46</v>
      </c>
      <c r="R15" s="7">
        <v>32</v>
      </c>
      <c r="S15" s="7">
        <v>27</v>
      </c>
      <c r="T15" s="10"/>
      <c r="U15" s="10"/>
      <c r="V15" s="8">
        <v>29</v>
      </c>
      <c r="W15" s="9">
        <f t="shared" si="4"/>
        <v>3</v>
      </c>
      <c r="X15" s="9">
        <f t="shared" si="5"/>
        <v>88</v>
      </c>
      <c r="Y15" s="7">
        <v>24</v>
      </c>
      <c r="Z15" s="7">
        <v>21</v>
      </c>
      <c r="AA15" s="7"/>
      <c r="AB15" s="10"/>
      <c r="AC15" s="10">
        <v>24</v>
      </c>
      <c r="AD15" s="9">
        <f t="shared" si="15"/>
        <v>3</v>
      </c>
      <c r="AE15" s="9">
        <f t="shared" si="7"/>
        <v>69</v>
      </c>
      <c r="AF15" s="11">
        <f t="shared" ref="AF15:AG15" si="22">H15+P15+W15+AD15</f>
        <v>11</v>
      </c>
      <c r="AG15" s="11">
        <f t="shared" si="22"/>
        <v>267</v>
      </c>
      <c r="AH15" s="11">
        <f t="shared" ref="AH15:AI15" si="23">SUM(AF15:AF18)</f>
        <v>22</v>
      </c>
      <c r="AI15" s="11">
        <f t="shared" si="23"/>
        <v>425</v>
      </c>
      <c r="AJ15" s="141">
        <v>6</v>
      </c>
    </row>
    <row r="16" spans="1:36" ht="46.5" customHeight="1" thickBot="1" x14ac:dyDescent="0.35">
      <c r="A16" s="6" t="s">
        <v>40</v>
      </c>
      <c r="B16" s="7">
        <v>15</v>
      </c>
      <c r="C16" s="10"/>
      <c r="D16" s="10"/>
      <c r="E16" s="10"/>
      <c r="F16" s="10"/>
      <c r="G16" s="10"/>
      <c r="H16" s="9">
        <f t="shared" si="12"/>
        <v>1</v>
      </c>
      <c r="I16" s="9">
        <f t="shared" si="13"/>
        <v>15</v>
      </c>
      <c r="J16" s="7">
        <v>19</v>
      </c>
      <c r="K16" s="10"/>
      <c r="L16" s="10"/>
      <c r="M16" s="10"/>
      <c r="N16" s="10"/>
      <c r="O16" s="10"/>
      <c r="P16" s="9">
        <f t="shared" si="14"/>
        <v>1</v>
      </c>
      <c r="Q16" s="9">
        <f t="shared" si="3"/>
        <v>19</v>
      </c>
      <c r="R16" s="7">
        <v>30</v>
      </c>
      <c r="S16" s="10"/>
      <c r="T16" s="10"/>
      <c r="U16" s="10"/>
      <c r="V16" s="10"/>
      <c r="W16" s="9">
        <f t="shared" si="4"/>
        <v>1</v>
      </c>
      <c r="X16" s="9">
        <f t="shared" si="5"/>
        <v>30</v>
      </c>
      <c r="Y16" s="7">
        <v>28</v>
      </c>
      <c r="Z16" s="10"/>
      <c r="AA16" s="10"/>
      <c r="AB16" s="10"/>
      <c r="AC16" s="10"/>
      <c r="AD16" s="9">
        <f t="shared" si="15"/>
        <v>1</v>
      </c>
      <c r="AE16" s="9">
        <f t="shared" si="7"/>
        <v>28</v>
      </c>
      <c r="AF16" s="11">
        <f t="shared" ref="AF16:AG16" si="24">H16+P16+W16+AD16</f>
        <v>4</v>
      </c>
      <c r="AG16" s="11">
        <f t="shared" si="24"/>
        <v>92</v>
      </c>
      <c r="AH16" s="10"/>
      <c r="AI16" s="10"/>
      <c r="AJ16" s="126"/>
    </row>
    <row r="17" spans="1:37" ht="39.75" customHeight="1" thickBot="1" x14ac:dyDescent="0.35">
      <c r="A17" s="6" t="s">
        <v>41</v>
      </c>
      <c r="B17" s="7">
        <v>6</v>
      </c>
      <c r="C17" s="10"/>
      <c r="D17" s="10"/>
      <c r="E17" s="10"/>
      <c r="F17" s="10"/>
      <c r="G17" s="10"/>
      <c r="H17" s="9">
        <f t="shared" si="12"/>
        <v>1</v>
      </c>
      <c r="I17" s="9">
        <f t="shared" si="13"/>
        <v>6</v>
      </c>
      <c r="J17" s="7">
        <v>7</v>
      </c>
      <c r="K17" s="10"/>
      <c r="L17" s="10"/>
      <c r="M17" s="10"/>
      <c r="N17" s="10"/>
      <c r="O17" s="10"/>
      <c r="P17" s="9">
        <f t="shared" si="14"/>
        <v>1</v>
      </c>
      <c r="Q17" s="9">
        <f t="shared" si="3"/>
        <v>7</v>
      </c>
      <c r="R17" s="7"/>
      <c r="S17" s="10"/>
      <c r="T17" s="10"/>
      <c r="U17" s="10"/>
      <c r="V17" s="10"/>
      <c r="W17" s="9">
        <v>0</v>
      </c>
      <c r="X17" s="9">
        <f t="shared" si="5"/>
        <v>0</v>
      </c>
      <c r="Y17" s="7">
        <v>13</v>
      </c>
      <c r="Z17" s="10"/>
      <c r="AA17" s="10"/>
      <c r="AB17" s="10"/>
      <c r="AC17" s="10"/>
      <c r="AD17" s="9">
        <f t="shared" si="15"/>
        <v>1</v>
      </c>
      <c r="AE17" s="9">
        <f t="shared" si="7"/>
        <v>13</v>
      </c>
      <c r="AF17" s="11">
        <f t="shared" ref="AF17:AG17" si="25">H17+P17+W17+AD17</f>
        <v>3</v>
      </c>
      <c r="AG17" s="11">
        <f t="shared" si="25"/>
        <v>26</v>
      </c>
      <c r="AH17" s="10"/>
      <c r="AI17" s="10"/>
      <c r="AJ17" s="127"/>
    </row>
    <row r="18" spans="1:37" ht="37.5" customHeight="1" thickBot="1" x14ac:dyDescent="0.35">
      <c r="A18" s="6" t="s">
        <v>42</v>
      </c>
      <c r="B18" s="7">
        <v>11</v>
      </c>
      <c r="C18" s="10"/>
      <c r="D18" s="10"/>
      <c r="E18" s="10"/>
      <c r="F18" s="10"/>
      <c r="G18" s="10"/>
      <c r="H18" s="9">
        <f t="shared" si="12"/>
        <v>1</v>
      </c>
      <c r="I18" s="9">
        <f t="shared" si="13"/>
        <v>11</v>
      </c>
      <c r="J18" s="7">
        <v>10</v>
      </c>
      <c r="K18" s="10"/>
      <c r="L18" s="10"/>
      <c r="M18" s="10"/>
      <c r="N18" s="10"/>
      <c r="O18" s="10"/>
      <c r="P18" s="9">
        <f t="shared" si="14"/>
        <v>1</v>
      </c>
      <c r="Q18" s="9">
        <f t="shared" si="3"/>
        <v>10</v>
      </c>
      <c r="R18" s="7">
        <v>11</v>
      </c>
      <c r="S18" s="10"/>
      <c r="T18" s="10"/>
      <c r="U18" s="10"/>
      <c r="V18" s="10"/>
      <c r="W18" s="9">
        <f t="shared" ref="W18:W26" si="26">COUNT(R18:V18)</f>
        <v>1</v>
      </c>
      <c r="X18" s="9">
        <f t="shared" si="5"/>
        <v>11</v>
      </c>
      <c r="Y18" s="7">
        <v>8</v>
      </c>
      <c r="Z18" s="10"/>
      <c r="AA18" s="10"/>
      <c r="AB18" s="10"/>
      <c r="AC18" s="10"/>
      <c r="AD18" s="9">
        <f t="shared" si="15"/>
        <v>1</v>
      </c>
      <c r="AE18" s="9">
        <f t="shared" si="7"/>
        <v>8</v>
      </c>
      <c r="AF18" s="11">
        <f t="shared" ref="AF18:AF20" si="27">H18+P18+W18+AD18</f>
        <v>4</v>
      </c>
      <c r="AG18" s="11">
        <v>40</v>
      </c>
      <c r="AH18" s="10"/>
      <c r="AI18" s="10"/>
      <c r="AJ18" s="126"/>
    </row>
    <row r="19" spans="1:37" ht="45" customHeight="1" thickBot="1" x14ac:dyDescent="0.35">
      <c r="A19" s="6" t="s">
        <v>43</v>
      </c>
      <c r="B19" s="7">
        <v>28</v>
      </c>
      <c r="C19" s="7">
        <v>25</v>
      </c>
      <c r="D19" s="7">
        <v>28</v>
      </c>
      <c r="E19" s="10"/>
      <c r="F19" s="10"/>
      <c r="G19" s="10"/>
      <c r="H19" s="9">
        <f t="shared" si="12"/>
        <v>3</v>
      </c>
      <c r="I19" s="9">
        <f t="shared" si="13"/>
        <v>81</v>
      </c>
      <c r="J19" s="7">
        <v>27</v>
      </c>
      <c r="K19" s="7">
        <v>23</v>
      </c>
      <c r="L19" s="7">
        <v>23</v>
      </c>
      <c r="M19" s="10"/>
      <c r="N19" s="10"/>
      <c r="O19" s="10"/>
      <c r="P19" s="9">
        <f t="shared" si="14"/>
        <v>3</v>
      </c>
      <c r="Q19" s="9">
        <f t="shared" si="3"/>
        <v>73</v>
      </c>
      <c r="R19" s="7">
        <v>25</v>
      </c>
      <c r="S19" s="7">
        <v>18</v>
      </c>
      <c r="T19" s="7">
        <v>29</v>
      </c>
      <c r="U19" s="10"/>
      <c r="V19" s="10"/>
      <c r="W19" s="9">
        <f t="shared" si="26"/>
        <v>3</v>
      </c>
      <c r="X19" s="9">
        <f t="shared" si="5"/>
        <v>72</v>
      </c>
      <c r="Y19" s="7">
        <v>25</v>
      </c>
      <c r="Z19" s="7">
        <v>20</v>
      </c>
      <c r="AA19" s="7">
        <v>25</v>
      </c>
      <c r="AB19" s="10"/>
      <c r="AC19" s="10"/>
      <c r="AD19" s="9">
        <f t="shared" si="15"/>
        <v>3</v>
      </c>
      <c r="AE19" s="9">
        <f t="shared" si="7"/>
        <v>70</v>
      </c>
      <c r="AF19" s="11">
        <f t="shared" si="27"/>
        <v>12</v>
      </c>
      <c r="AG19" s="11">
        <f t="shared" ref="AG19:AG21" si="28">I19+Q19+X19+AE19</f>
        <v>296</v>
      </c>
      <c r="AH19" s="11">
        <f t="shared" ref="AH19:AI19" si="29">AF19+AF21+AF20</f>
        <v>20</v>
      </c>
      <c r="AI19" s="11">
        <f t="shared" si="29"/>
        <v>409</v>
      </c>
      <c r="AJ19" s="125">
        <v>5.5</v>
      </c>
    </row>
    <row r="20" spans="1:37" ht="41.25" customHeight="1" thickBot="1" x14ac:dyDescent="0.35">
      <c r="A20" s="6" t="s">
        <v>44</v>
      </c>
      <c r="B20" s="8">
        <v>14</v>
      </c>
      <c r="C20" s="10"/>
      <c r="D20" s="10"/>
      <c r="E20" s="10"/>
      <c r="F20" s="10"/>
      <c r="G20" s="10"/>
      <c r="H20" s="9">
        <v>1</v>
      </c>
      <c r="I20" s="9">
        <f t="shared" si="13"/>
        <v>14</v>
      </c>
      <c r="J20" s="8">
        <v>19</v>
      </c>
      <c r="K20" s="10"/>
      <c r="L20" s="10"/>
      <c r="M20" s="10"/>
      <c r="N20" s="10"/>
      <c r="O20" s="10"/>
      <c r="P20" s="9">
        <f t="shared" si="14"/>
        <v>1</v>
      </c>
      <c r="Q20" s="9">
        <f t="shared" si="3"/>
        <v>19</v>
      </c>
      <c r="R20" s="7">
        <v>13</v>
      </c>
      <c r="S20" s="10"/>
      <c r="T20" s="10"/>
      <c r="U20" s="10"/>
      <c r="V20" s="10"/>
      <c r="W20" s="9">
        <f t="shared" si="26"/>
        <v>1</v>
      </c>
      <c r="X20" s="9">
        <f t="shared" si="5"/>
        <v>13</v>
      </c>
      <c r="Y20" s="7">
        <v>12</v>
      </c>
      <c r="Z20" s="10"/>
      <c r="AA20" s="10"/>
      <c r="AB20" s="10"/>
      <c r="AC20" s="10"/>
      <c r="AD20" s="9">
        <f t="shared" si="15"/>
        <v>1</v>
      </c>
      <c r="AE20" s="9">
        <f t="shared" si="7"/>
        <v>12</v>
      </c>
      <c r="AF20" s="11">
        <f t="shared" si="27"/>
        <v>4</v>
      </c>
      <c r="AG20" s="11">
        <f t="shared" si="28"/>
        <v>58</v>
      </c>
      <c r="AH20" s="10"/>
      <c r="AI20" s="10"/>
      <c r="AJ20" s="126"/>
    </row>
    <row r="21" spans="1:37" ht="41.25" customHeight="1" thickBot="1" x14ac:dyDescent="0.35">
      <c r="A21" s="6" t="s">
        <v>45</v>
      </c>
      <c r="B21" s="8">
        <v>14</v>
      </c>
      <c r="C21" s="10"/>
      <c r="D21" s="10"/>
      <c r="E21" s="10"/>
      <c r="F21" s="10"/>
      <c r="G21" s="10"/>
      <c r="H21" s="9">
        <v>1</v>
      </c>
      <c r="I21" s="9">
        <v>14</v>
      </c>
      <c r="J21" s="8">
        <v>13</v>
      </c>
      <c r="K21" s="10"/>
      <c r="L21" s="10"/>
      <c r="M21" s="10"/>
      <c r="N21" s="10"/>
      <c r="O21" s="10"/>
      <c r="P21" s="9">
        <f t="shared" si="14"/>
        <v>1</v>
      </c>
      <c r="Q21" s="9">
        <f t="shared" si="3"/>
        <v>13</v>
      </c>
      <c r="R21" s="7">
        <v>16</v>
      </c>
      <c r="S21" s="10"/>
      <c r="T21" s="10"/>
      <c r="U21" s="10"/>
      <c r="V21" s="10"/>
      <c r="W21" s="9">
        <f t="shared" si="26"/>
        <v>1</v>
      </c>
      <c r="X21" s="9">
        <f t="shared" si="5"/>
        <v>16</v>
      </c>
      <c r="Y21" s="7">
        <v>12</v>
      </c>
      <c r="Z21" s="10"/>
      <c r="AA21" s="10"/>
      <c r="AB21" s="10"/>
      <c r="AC21" s="10"/>
      <c r="AD21" s="9">
        <v>1</v>
      </c>
      <c r="AE21" s="9">
        <v>12</v>
      </c>
      <c r="AF21" s="11">
        <v>4</v>
      </c>
      <c r="AG21" s="11">
        <f t="shared" si="28"/>
        <v>55</v>
      </c>
      <c r="AH21" s="10"/>
      <c r="AI21" s="10"/>
      <c r="AJ21" s="127"/>
    </row>
    <row r="22" spans="1:37" ht="41.25" customHeight="1" thickBot="1" x14ac:dyDescent="0.35">
      <c r="A22" s="6" t="s">
        <v>46</v>
      </c>
      <c r="B22" s="10"/>
      <c r="C22" s="10"/>
      <c r="D22" s="10"/>
      <c r="E22" s="10"/>
      <c r="F22" s="10"/>
      <c r="G22" s="10"/>
      <c r="H22" s="9">
        <f t="shared" ref="H22:H26" si="30">COUNT(B22:G22)</f>
        <v>0</v>
      </c>
      <c r="I22" s="9">
        <f t="shared" ref="I22:I26" si="31">SUM(B22:G22)</f>
        <v>0</v>
      </c>
      <c r="J22" s="10"/>
      <c r="K22" s="10"/>
      <c r="L22" s="10"/>
      <c r="M22" s="10"/>
      <c r="N22" s="10"/>
      <c r="O22" s="10"/>
      <c r="P22" s="9">
        <f t="shared" si="14"/>
        <v>0</v>
      </c>
      <c r="Q22" s="9">
        <f t="shared" si="3"/>
        <v>0</v>
      </c>
      <c r="R22" s="10"/>
      <c r="S22" s="10"/>
      <c r="T22" s="10"/>
      <c r="U22" s="10"/>
      <c r="V22" s="10"/>
      <c r="W22" s="9">
        <f t="shared" si="26"/>
        <v>0</v>
      </c>
      <c r="X22" s="9">
        <f t="shared" si="5"/>
        <v>0</v>
      </c>
      <c r="Y22" s="10"/>
      <c r="Z22" s="10"/>
      <c r="AA22" s="10"/>
      <c r="AB22" s="10"/>
      <c r="AC22" s="10"/>
      <c r="AD22" s="9">
        <f t="shared" ref="AD22:AD26" si="32">COUNT(Y22:AC22)</f>
        <v>0</v>
      </c>
      <c r="AE22" s="9">
        <f t="shared" ref="AE22:AE26" si="33">SUM(Y22:AC22)</f>
        <v>0</v>
      </c>
      <c r="AF22" s="11">
        <f t="shared" ref="AF22:AG22" si="34">H22+P22+W22+AD22</f>
        <v>0</v>
      </c>
      <c r="AG22" s="11">
        <f t="shared" si="34"/>
        <v>0</v>
      </c>
      <c r="AH22" s="12"/>
      <c r="AI22" s="12"/>
      <c r="AJ22" s="126"/>
    </row>
    <row r="23" spans="1:37" ht="27.75" customHeight="1" thickBot="1" x14ac:dyDescent="0.35">
      <c r="A23" s="6" t="s">
        <v>47</v>
      </c>
      <c r="B23" s="10">
        <v>24</v>
      </c>
      <c r="C23" s="10">
        <v>24</v>
      </c>
      <c r="D23" s="10">
        <v>24</v>
      </c>
      <c r="E23" s="10">
        <v>24</v>
      </c>
      <c r="F23" s="10"/>
      <c r="G23" s="10"/>
      <c r="H23" s="9">
        <f t="shared" si="30"/>
        <v>4</v>
      </c>
      <c r="I23" s="9">
        <f t="shared" si="31"/>
        <v>96</v>
      </c>
      <c r="J23" s="10"/>
      <c r="K23" s="10"/>
      <c r="L23" s="10"/>
      <c r="M23" s="10"/>
      <c r="N23" s="10"/>
      <c r="O23" s="10"/>
      <c r="P23" s="9">
        <f t="shared" si="14"/>
        <v>0</v>
      </c>
      <c r="Q23" s="9">
        <f t="shared" si="3"/>
        <v>0</v>
      </c>
      <c r="R23" s="10"/>
      <c r="S23" s="10"/>
      <c r="T23" s="10"/>
      <c r="U23" s="10"/>
      <c r="V23" s="10"/>
      <c r="W23" s="9">
        <f t="shared" si="26"/>
        <v>0</v>
      </c>
      <c r="X23" s="9">
        <f t="shared" si="5"/>
        <v>0</v>
      </c>
      <c r="Y23" s="7"/>
      <c r="Z23" s="7"/>
      <c r="AA23" s="7"/>
      <c r="AB23" s="7"/>
      <c r="AC23" s="10"/>
      <c r="AD23" s="9">
        <f t="shared" si="32"/>
        <v>0</v>
      </c>
      <c r="AE23" s="9">
        <f t="shared" si="33"/>
        <v>0</v>
      </c>
      <c r="AF23" s="11">
        <f t="shared" ref="AF23:AG23" si="35">H23+P23+W23+AD23</f>
        <v>4</v>
      </c>
      <c r="AG23" s="11">
        <f t="shared" si="35"/>
        <v>96</v>
      </c>
      <c r="AH23" s="11">
        <f t="shared" ref="AH23:AI23" si="36">SUM(AF23:AF25)</f>
        <v>25</v>
      </c>
      <c r="AI23" s="11">
        <f t="shared" si="36"/>
        <v>659</v>
      </c>
      <c r="AJ23" s="125">
        <v>8.5</v>
      </c>
    </row>
    <row r="24" spans="1:37" ht="32.25" customHeight="1" thickBot="1" x14ac:dyDescent="0.35">
      <c r="A24" s="6" t="s">
        <v>48</v>
      </c>
      <c r="B24" s="8"/>
      <c r="C24" s="8"/>
      <c r="D24" s="8"/>
      <c r="E24" s="8"/>
      <c r="F24" s="8">
        <v>25</v>
      </c>
      <c r="G24" s="8"/>
      <c r="H24" s="9">
        <f t="shared" si="30"/>
        <v>1</v>
      </c>
      <c r="I24" s="9">
        <f t="shared" si="31"/>
        <v>25</v>
      </c>
      <c r="J24" s="8">
        <v>27</v>
      </c>
      <c r="K24" s="8">
        <v>24</v>
      </c>
      <c r="L24" s="8">
        <v>28</v>
      </c>
      <c r="M24" s="8">
        <v>28</v>
      </c>
      <c r="N24" s="10">
        <v>25</v>
      </c>
      <c r="O24" s="10"/>
      <c r="P24" s="9">
        <f t="shared" si="14"/>
        <v>5</v>
      </c>
      <c r="Q24" s="9">
        <f t="shared" si="3"/>
        <v>132</v>
      </c>
      <c r="R24" s="8">
        <v>28</v>
      </c>
      <c r="S24" s="8">
        <v>26</v>
      </c>
      <c r="T24" s="8">
        <v>32</v>
      </c>
      <c r="U24" s="10">
        <v>21</v>
      </c>
      <c r="V24" s="10"/>
      <c r="W24" s="9">
        <f t="shared" si="26"/>
        <v>4</v>
      </c>
      <c r="X24" s="9">
        <f t="shared" si="5"/>
        <v>107</v>
      </c>
      <c r="Y24" s="8">
        <v>33</v>
      </c>
      <c r="Z24" s="10">
        <v>34</v>
      </c>
      <c r="AA24" s="10">
        <v>32</v>
      </c>
      <c r="AB24" s="10"/>
      <c r="AC24" s="10"/>
      <c r="AD24" s="9">
        <f t="shared" si="32"/>
        <v>3</v>
      </c>
      <c r="AE24" s="9">
        <f t="shared" si="33"/>
        <v>99</v>
      </c>
      <c r="AF24" s="11">
        <f t="shared" ref="AF24:AG24" si="37">H24+P24+W24+AD24</f>
        <v>13</v>
      </c>
      <c r="AG24" s="11">
        <f t="shared" si="37"/>
        <v>363</v>
      </c>
      <c r="AH24" s="10"/>
      <c r="AI24" s="10"/>
      <c r="AJ24" s="126"/>
    </row>
    <row r="25" spans="1:37" ht="42" customHeight="1" thickBot="1" x14ac:dyDescent="0.35">
      <c r="A25" s="6" t="s">
        <v>49</v>
      </c>
      <c r="B25" s="8">
        <v>28</v>
      </c>
      <c r="C25" s="8">
        <v>28</v>
      </c>
      <c r="D25" s="10"/>
      <c r="E25" s="10"/>
      <c r="F25" s="10"/>
      <c r="G25" s="10"/>
      <c r="H25" s="9">
        <f t="shared" si="30"/>
        <v>2</v>
      </c>
      <c r="I25" s="9">
        <f t="shared" si="31"/>
        <v>56</v>
      </c>
      <c r="J25" s="8">
        <v>24</v>
      </c>
      <c r="K25" s="8">
        <v>26</v>
      </c>
      <c r="L25" s="10"/>
      <c r="M25" s="10"/>
      <c r="N25" s="10"/>
      <c r="O25" s="10"/>
      <c r="P25" s="9">
        <f t="shared" si="14"/>
        <v>2</v>
      </c>
      <c r="Q25" s="9">
        <f t="shared" si="3"/>
        <v>50</v>
      </c>
      <c r="R25" s="8">
        <v>22</v>
      </c>
      <c r="S25" s="8">
        <v>22</v>
      </c>
      <c r="T25" s="10"/>
      <c r="U25" s="10"/>
      <c r="V25" s="10"/>
      <c r="W25" s="9">
        <f t="shared" si="26"/>
        <v>2</v>
      </c>
      <c r="X25" s="9">
        <f t="shared" si="5"/>
        <v>44</v>
      </c>
      <c r="Y25" s="8">
        <v>27</v>
      </c>
      <c r="Z25" s="8">
        <v>23</v>
      </c>
      <c r="AA25" s="8"/>
      <c r="AB25" s="10"/>
      <c r="AC25" s="10"/>
      <c r="AD25" s="9">
        <f t="shared" si="32"/>
        <v>2</v>
      </c>
      <c r="AE25" s="9">
        <f t="shared" si="33"/>
        <v>50</v>
      </c>
      <c r="AF25" s="11">
        <f t="shared" ref="AF25:AG25" si="38">H25+P25+W25+AD25</f>
        <v>8</v>
      </c>
      <c r="AG25" s="11">
        <f t="shared" si="38"/>
        <v>200</v>
      </c>
      <c r="AH25" s="10"/>
      <c r="AI25" s="10"/>
      <c r="AJ25" s="126"/>
    </row>
    <row r="26" spans="1:37" ht="50.25" customHeight="1" thickBot="1" x14ac:dyDescent="0.35">
      <c r="A26" s="6" t="s">
        <v>50</v>
      </c>
      <c r="B26" s="7">
        <v>29</v>
      </c>
      <c r="C26" s="10"/>
      <c r="D26" s="10"/>
      <c r="E26" s="10"/>
      <c r="F26" s="10"/>
      <c r="G26" s="10"/>
      <c r="H26" s="9">
        <f t="shared" si="30"/>
        <v>1</v>
      </c>
      <c r="I26" s="9">
        <f t="shared" si="31"/>
        <v>29</v>
      </c>
      <c r="J26" s="7">
        <v>26</v>
      </c>
      <c r="K26" s="8"/>
      <c r="L26" s="10"/>
      <c r="M26" s="10"/>
      <c r="N26" s="10"/>
      <c r="O26" s="10"/>
      <c r="P26" s="9">
        <f t="shared" si="14"/>
        <v>1</v>
      </c>
      <c r="Q26" s="9">
        <f t="shared" si="3"/>
        <v>26</v>
      </c>
      <c r="R26" s="7">
        <v>17</v>
      </c>
      <c r="S26" s="10">
        <v>22</v>
      </c>
      <c r="T26" s="10"/>
      <c r="U26" s="10"/>
      <c r="V26" s="10"/>
      <c r="W26" s="9">
        <f t="shared" si="26"/>
        <v>2</v>
      </c>
      <c r="X26" s="9">
        <f t="shared" si="5"/>
        <v>39</v>
      </c>
      <c r="Y26" s="7">
        <v>24</v>
      </c>
      <c r="Z26" s="10"/>
      <c r="AA26" s="10"/>
      <c r="AB26" s="10"/>
      <c r="AC26" s="10"/>
      <c r="AD26" s="9">
        <f t="shared" si="32"/>
        <v>1</v>
      </c>
      <c r="AE26" s="9">
        <f t="shared" si="33"/>
        <v>24</v>
      </c>
      <c r="AF26" s="11">
        <f t="shared" ref="AF26:AG27" si="39">H26+P26+W26+AD26</f>
        <v>5</v>
      </c>
      <c r="AG26" s="11">
        <f t="shared" si="39"/>
        <v>118</v>
      </c>
      <c r="AH26" s="11">
        <f t="shared" ref="AH26:AI26" si="40">AF26</f>
        <v>5</v>
      </c>
      <c r="AI26" s="11">
        <f t="shared" si="40"/>
        <v>118</v>
      </c>
      <c r="AJ26" s="125">
        <v>0.5</v>
      </c>
    </row>
    <row r="27" spans="1:37" ht="27" customHeight="1" thickBot="1" x14ac:dyDescent="0.35">
      <c r="A27" s="6" t="s">
        <v>51</v>
      </c>
      <c r="B27" s="10"/>
      <c r="C27" s="10"/>
      <c r="D27" s="10"/>
      <c r="E27" s="10"/>
      <c r="F27" s="10"/>
      <c r="G27" s="10"/>
      <c r="H27" s="11">
        <f t="shared" ref="H27:AJ27" si="41">SUM(H8:H26)</f>
        <v>32</v>
      </c>
      <c r="I27" s="11">
        <f t="shared" si="41"/>
        <v>685</v>
      </c>
      <c r="J27" s="11"/>
      <c r="K27" s="11"/>
      <c r="L27" s="11"/>
      <c r="M27" s="11"/>
      <c r="N27" s="11"/>
      <c r="O27" s="11"/>
      <c r="P27" s="11">
        <f t="shared" si="41"/>
        <v>32</v>
      </c>
      <c r="Q27" s="11">
        <f t="shared" si="41"/>
        <v>701</v>
      </c>
      <c r="R27" s="11"/>
      <c r="S27" s="11"/>
      <c r="T27" s="11"/>
      <c r="U27" s="11"/>
      <c r="V27" s="11"/>
      <c r="W27" s="11">
        <f t="shared" si="41"/>
        <v>33</v>
      </c>
      <c r="X27" s="11">
        <f t="shared" si="41"/>
        <v>789</v>
      </c>
      <c r="Y27" s="11"/>
      <c r="Z27" s="11"/>
      <c r="AA27" s="11"/>
      <c r="AB27" s="11"/>
      <c r="AC27" s="11"/>
      <c r="AD27" s="11">
        <f t="shared" si="41"/>
        <v>32</v>
      </c>
      <c r="AE27" s="11">
        <f t="shared" si="41"/>
        <v>778</v>
      </c>
      <c r="AF27" s="11">
        <f t="shared" si="41"/>
        <v>129</v>
      </c>
      <c r="AG27" s="11">
        <f t="shared" si="39"/>
        <v>2953</v>
      </c>
      <c r="AH27" s="11">
        <f t="shared" si="41"/>
        <v>129</v>
      </c>
      <c r="AI27" s="11">
        <f t="shared" si="41"/>
        <v>2953</v>
      </c>
      <c r="AJ27" s="11">
        <f t="shared" si="41"/>
        <v>36</v>
      </c>
    </row>
    <row r="28" spans="1:37" ht="15.75" customHeight="1" x14ac:dyDescent="0.25"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</row>
    <row r="29" spans="1:37" ht="15.75" customHeight="1" x14ac:dyDescent="0.25">
      <c r="B29" s="13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</row>
    <row r="30" spans="1:37" ht="15.75" customHeight="1" x14ac:dyDescent="0.25"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</row>
    <row r="31" spans="1:37" ht="15.75" customHeight="1" x14ac:dyDescent="0.25"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</row>
    <row r="32" spans="1:37" ht="24.75" customHeight="1" x14ac:dyDescent="0.3">
      <c r="A32" s="157" t="s">
        <v>226</v>
      </c>
      <c r="B32" s="157"/>
      <c r="C32" s="157"/>
      <c r="D32" s="157"/>
      <c r="E32" s="157"/>
      <c r="F32" s="157"/>
      <c r="G32" s="157"/>
      <c r="H32" s="157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H32" s="128" t="s">
        <v>227</v>
      </c>
      <c r="AI32" s="128"/>
      <c r="AJ32" s="128"/>
      <c r="AK32" s="128"/>
    </row>
    <row r="33" spans="2:35" ht="15.75" customHeight="1" x14ac:dyDescent="0.25"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</row>
    <row r="34" spans="2:35" ht="15.75" customHeight="1" x14ac:dyDescent="0.25"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</row>
    <row r="35" spans="2:35" ht="15.75" customHeight="1" x14ac:dyDescent="0.25"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</row>
    <row r="36" spans="2:35" ht="15.75" customHeight="1" x14ac:dyDescent="0.25"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</row>
    <row r="37" spans="2:35" ht="15.75" customHeight="1" x14ac:dyDescent="0.25"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</row>
    <row r="38" spans="2:35" ht="15.75" customHeight="1" x14ac:dyDescent="0.25"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</row>
    <row r="39" spans="2:35" ht="15.75" customHeight="1" x14ac:dyDescent="0.25"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</row>
    <row r="40" spans="2:35" ht="15.75" customHeight="1" x14ac:dyDescent="0.25"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</row>
    <row r="41" spans="2:35" ht="15.75" customHeight="1" x14ac:dyDescent="0.25"/>
    <row r="42" spans="2:35" ht="15.75" customHeight="1" x14ac:dyDescent="0.25"/>
    <row r="43" spans="2:35" ht="15.75" customHeight="1" x14ac:dyDescent="0.25"/>
    <row r="44" spans="2:35" ht="15.75" customHeight="1" x14ac:dyDescent="0.25"/>
    <row r="45" spans="2:35" ht="15.75" customHeight="1" x14ac:dyDescent="0.25"/>
    <row r="46" spans="2:35" ht="15.75" customHeight="1" x14ac:dyDescent="0.25"/>
    <row r="47" spans="2:35" ht="15.75" customHeight="1" x14ac:dyDescent="0.25"/>
    <row r="48" spans="2:35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  <row r="1001" ht="15.75" customHeight="1" x14ac:dyDescent="0.25"/>
    <row r="1002" ht="15.75" customHeight="1" x14ac:dyDescent="0.25"/>
    <row r="1003" ht="15.75" customHeight="1" x14ac:dyDescent="0.25"/>
  </sheetData>
  <mergeCells count="2">
    <mergeCell ref="C5:AE5"/>
    <mergeCell ref="A32:H32"/>
  </mergeCells>
  <pageMargins left="0.7" right="0.7" top="0.75" bottom="0.75" header="0" footer="0"/>
  <pageSetup paperSize="9" scale="4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H1003"/>
  <sheetViews>
    <sheetView showGridLines="0" workbookViewId="0">
      <pane xSplit="1" ySplit="7" topLeftCell="G17" activePane="bottomRight" state="frozen"/>
      <selection pane="topRight" activeCell="B1" sqref="B1"/>
      <selection pane="bottomLeft" activeCell="A8" sqref="A8"/>
      <selection pane="bottomRight" activeCell="AD4" sqref="AD4"/>
    </sheetView>
  </sheetViews>
  <sheetFormatPr defaultColWidth="14.42578125" defaultRowHeight="15" customHeight="1" x14ac:dyDescent="0.25"/>
  <cols>
    <col min="1" max="1" width="37.85546875" customWidth="1"/>
    <col min="2" max="34" width="8" customWidth="1"/>
  </cols>
  <sheetData>
    <row r="1" spans="1:34" ht="17.25" customHeight="1" x14ac:dyDescent="0.3">
      <c r="AD1" s="158" t="s">
        <v>52</v>
      </c>
      <c r="AE1" s="156"/>
      <c r="AF1" s="156"/>
      <c r="AG1" s="156"/>
      <c r="AH1" s="156"/>
    </row>
    <row r="2" spans="1:34" ht="17.25" customHeight="1" x14ac:dyDescent="0.3">
      <c r="AD2" s="158" t="s">
        <v>1</v>
      </c>
      <c r="AE2" s="156"/>
      <c r="AF2" s="156"/>
      <c r="AG2" s="156"/>
      <c r="AH2" s="156"/>
    </row>
    <row r="3" spans="1:34" ht="17.25" customHeight="1" x14ac:dyDescent="0.3">
      <c r="AD3" s="158" t="s">
        <v>230</v>
      </c>
      <c r="AE3" s="156"/>
      <c r="AF3" s="156"/>
      <c r="AG3" s="156"/>
      <c r="AH3" s="156"/>
    </row>
    <row r="4" spans="1:34" ht="23.25" customHeight="1" x14ac:dyDescent="0.3"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</row>
    <row r="5" spans="1:34" ht="23.25" customHeight="1" x14ac:dyDescent="0.3">
      <c r="C5" s="159" t="s">
        <v>53</v>
      </c>
      <c r="D5" s="156"/>
      <c r="E5" s="156"/>
      <c r="F5" s="156"/>
      <c r="G5" s="156"/>
      <c r="H5" s="156"/>
      <c r="I5" s="156"/>
      <c r="J5" s="156"/>
      <c r="K5" s="156"/>
      <c r="L5" s="156"/>
      <c r="M5" s="156"/>
      <c r="N5" s="156"/>
      <c r="O5" s="156"/>
      <c r="P5" s="156"/>
      <c r="Q5" s="156"/>
      <c r="R5" s="156"/>
      <c r="S5" s="156"/>
      <c r="T5" s="156"/>
      <c r="U5" s="156"/>
      <c r="V5" s="156"/>
      <c r="W5" s="156"/>
      <c r="X5" s="156"/>
      <c r="Y5" s="156"/>
      <c r="Z5" s="156"/>
      <c r="AA5" s="156"/>
      <c r="AB5" s="156"/>
      <c r="AC5" s="156"/>
      <c r="AD5" s="156"/>
    </row>
    <row r="6" spans="1:34" ht="23.25" customHeight="1" x14ac:dyDescent="0.25"/>
    <row r="7" spans="1:34" ht="141.75" customHeight="1" x14ac:dyDescent="0.3">
      <c r="A7" s="3"/>
      <c r="B7" s="4" t="s">
        <v>4</v>
      </c>
      <c r="C7" s="4" t="s">
        <v>5</v>
      </c>
      <c r="D7" s="4" t="s">
        <v>6</v>
      </c>
      <c r="E7" s="4" t="s">
        <v>7</v>
      </c>
      <c r="F7" s="4" t="s">
        <v>9</v>
      </c>
      <c r="G7" s="5" t="s">
        <v>10</v>
      </c>
      <c r="H7" s="5" t="s">
        <v>11</v>
      </c>
      <c r="I7" s="4" t="s">
        <v>12</v>
      </c>
      <c r="J7" s="4" t="s">
        <v>13</v>
      </c>
      <c r="K7" s="4" t="s">
        <v>14</v>
      </c>
      <c r="L7" s="4" t="s">
        <v>15</v>
      </c>
      <c r="M7" s="4" t="s">
        <v>16</v>
      </c>
      <c r="N7" s="4" t="s">
        <v>17</v>
      </c>
      <c r="O7" s="5" t="s">
        <v>10</v>
      </c>
      <c r="P7" s="5" t="s">
        <v>11</v>
      </c>
      <c r="Q7" s="4" t="s">
        <v>18</v>
      </c>
      <c r="R7" s="4" t="s">
        <v>19</v>
      </c>
      <c r="S7" s="4" t="s">
        <v>20</v>
      </c>
      <c r="T7" s="4" t="s">
        <v>21</v>
      </c>
      <c r="U7" s="4" t="s">
        <v>22</v>
      </c>
      <c r="V7" s="5" t="s">
        <v>10</v>
      </c>
      <c r="W7" s="5" t="s">
        <v>11</v>
      </c>
      <c r="X7" s="4" t="s">
        <v>23</v>
      </c>
      <c r="Y7" s="4" t="s">
        <v>24</v>
      </c>
      <c r="Z7" s="4" t="s">
        <v>25</v>
      </c>
      <c r="AA7" s="4" t="s">
        <v>26</v>
      </c>
      <c r="AB7" s="4" t="s">
        <v>27</v>
      </c>
      <c r="AC7" s="5" t="s">
        <v>10</v>
      </c>
      <c r="AD7" s="5" t="s">
        <v>11</v>
      </c>
      <c r="AE7" s="5" t="s">
        <v>28</v>
      </c>
      <c r="AF7" s="5" t="s">
        <v>29</v>
      </c>
      <c r="AG7" s="5" t="s">
        <v>30</v>
      </c>
      <c r="AH7" s="5" t="s">
        <v>31</v>
      </c>
    </row>
    <row r="8" spans="1:34" ht="40.5" customHeight="1" x14ac:dyDescent="0.3">
      <c r="A8" s="6" t="s">
        <v>32</v>
      </c>
      <c r="B8" s="7"/>
      <c r="C8" s="7"/>
      <c r="D8" s="7"/>
      <c r="E8" s="8"/>
      <c r="F8" s="7"/>
      <c r="G8" s="9">
        <f t="shared" ref="G8:G26" si="0">COUNT(B8:F8)</f>
        <v>0</v>
      </c>
      <c r="H8" s="9">
        <f t="shared" ref="H8:H17" si="1">SUM(B8:F8)</f>
        <v>0</v>
      </c>
      <c r="I8" s="7"/>
      <c r="J8" s="7"/>
      <c r="K8" s="7"/>
      <c r="L8" s="10"/>
      <c r="M8" s="7"/>
      <c r="N8" s="7"/>
      <c r="O8" s="9">
        <f t="shared" ref="O8:O9" si="2">COUNT(I8:N8)</f>
        <v>0</v>
      </c>
      <c r="P8" s="9">
        <f t="shared" ref="P8:P17" si="3">SUM(I8:N8)</f>
        <v>0</v>
      </c>
      <c r="Q8" s="7">
        <v>1</v>
      </c>
      <c r="R8" s="7">
        <v>1</v>
      </c>
      <c r="S8" s="7">
        <v>2</v>
      </c>
      <c r="T8" s="8"/>
      <c r="U8" s="7"/>
      <c r="V8" s="9">
        <f t="shared" ref="V8:V16" si="4">COUNT(Q8:U8)</f>
        <v>3</v>
      </c>
      <c r="W8" s="9">
        <f t="shared" ref="W8:W26" si="5">SUM(Q8:U8)</f>
        <v>4</v>
      </c>
      <c r="X8" s="7">
        <v>1</v>
      </c>
      <c r="Y8" s="7"/>
      <c r="Z8" s="7"/>
      <c r="AA8" s="10"/>
      <c r="AB8" s="7"/>
      <c r="AC8" s="9">
        <f t="shared" ref="AC8:AC26" si="6">COUNT(X8:AB8)</f>
        <v>1</v>
      </c>
      <c r="AD8" s="9">
        <f t="shared" ref="AD8:AD26" si="7">SUM(X8:AB8)</f>
        <v>1</v>
      </c>
      <c r="AE8" s="11">
        <f t="shared" ref="AE8:AF8" si="8">G8+O8+V8+AC8</f>
        <v>4</v>
      </c>
      <c r="AF8" s="11">
        <f t="shared" si="8"/>
        <v>5</v>
      </c>
      <c r="AG8" s="11">
        <f t="shared" ref="AG8:AH8" si="9">SUM(AE8:AE10)</f>
        <v>10</v>
      </c>
      <c r="AH8" s="11">
        <f t="shared" si="9"/>
        <v>11</v>
      </c>
    </row>
    <row r="9" spans="1:34" ht="29.25" customHeight="1" x14ac:dyDescent="0.3">
      <c r="A9" s="6" t="s">
        <v>33</v>
      </c>
      <c r="B9" s="7">
        <v>1</v>
      </c>
      <c r="C9" s="10"/>
      <c r="D9" s="10"/>
      <c r="E9" s="10"/>
      <c r="F9" s="10"/>
      <c r="G9" s="9">
        <f t="shared" si="0"/>
        <v>1</v>
      </c>
      <c r="H9" s="9">
        <f t="shared" si="1"/>
        <v>1</v>
      </c>
      <c r="I9" s="7">
        <v>1</v>
      </c>
      <c r="J9" s="10"/>
      <c r="K9" s="10"/>
      <c r="L9" s="10"/>
      <c r="M9" s="10"/>
      <c r="N9" s="10"/>
      <c r="O9" s="9">
        <f t="shared" si="2"/>
        <v>1</v>
      </c>
      <c r="P9" s="9">
        <f t="shared" si="3"/>
        <v>1</v>
      </c>
      <c r="Q9" s="7"/>
      <c r="R9" s="10"/>
      <c r="S9" s="10"/>
      <c r="T9" s="10"/>
      <c r="U9" s="10"/>
      <c r="V9" s="9">
        <f t="shared" si="4"/>
        <v>0</v>
      </c>
      <c r="W9" s="9">
        <f t="shared" si="5"/>
        <v>0</v>
      </c>
      <c r="X9" s="7">
        <v>1</v>
      </c>
      <c r="Y9" s="10"/>
      <c r="Z9" s="10"/>
      <c r="AA9" s="10"/>
      <c r="AB9" s="10"/>
      <c r="AC9" s="9">
        <f t="shared" si="6"/>
        <v>1</v>
      </c>
      <c r="AD9" s="9">
        <f t="shared" si="7"/>
        <v>1</v>
      </c>
      <c r="AE9" s="11">
        <f t="shared" ref="AE9:AF9" si="10">G9+O9+V9+AC9</f>
        <v>3</v>
      </c>
      <c r="AF9" s="11">
        <f t="shared" si="10"/>
        <v>3</v>
      </c>
      <c r="AG9" s="10"/>
      <c r="AH9" s="10"/>
    </row>
    <row r="10" spans="1:34" ht="29.25" customHeight="1" x14ac:dyDescent="0.3">
      <c r="A10" s="6" t="s">
        <v>34</v>
      </c>
      <c r="B10" s="7"/>
      <c r="C10" s="10"/>
      <c r="D10" s="10"/>
      <c r="E10" s="10"/>
      <c r="F10" s="10"/>
      <c r="G10" s="9">
        <f t="shared" si="0"/>
        <v>0</v>
      </c>
      <c r="H10" s="9">
        <f t="shared" si="1"/>
        <v>0</v>
      </c>
      <c r="I10" s="7">
        <v>1</v>
      </c>
      <c r="J10" s="10"/>
      <c r="K10" s="10"/>
      <c r="L10" s="10"/>
      <c r="M10" s="10"/>
      <c r="N10" s="10"/>
      <c r="O10" s="9">
        <v>1</v>
      </c>
      <c r="P10" s="9">
        <f t="shared" si="3"/>
        <v>1</v>
      </c>
      <c r="Q10" s="7">
        <v>1</v>
      </c>
      <c r="R10" s="10"/>
      <c r="S10" s="10"/>
      <c r="T10" s="10"/>
      <c r="U10" s="10"/>
      <c r="V10" s="9">
        <f t="shared" si="4"/>
        <v>1</v>
      </c>
      <c r="W10" s="9">
        <f t="shared" si="5"/>
        <v>1</v>
      </c>
      <c r="X10" s="7">
        <v>1</v>
      </c>
      <c r="Y10" s="10"/>
      <c r="Z10" s="10"/>
      <c r="AA10" s="10"/>
      <c r="AB10" s="10"/>
      <c r="AC10" s="9">
        <f t="shared" si="6"/>
        <v>1</v>
      </c>
      <c r="AD10" s="9">
        <f t="shared" si="7"/>
        <v>1</v>
      </c>
      <c r="AE10" s="11">
        <f t="shared" ref="AE10:AF10" si="11">G10+O10+V10+AC10</f>
        <v>3</v>
      </c>
      <c r="AF10" s="11">
        <f t="shared" si="11"/>
        <v>3</v>
      </c>
      <c r="AG10" s="10"/>
      <c r="AH10" s="10"/>
    </row>
    <row r="11" spans="1:34" ht="29.25" customHeight="1" x14ac:dyDescent="0.3">
      <c r="A11" s="6" t="s">
        <v>35</v>
      </c>
      <c r="B11" s="7">
        <v>2</v>
      </c>
      <c r="C11" s="7"/>
      <c r="D11" s="10"/>
      <c r="E11" s="10"/>
      <c r="F11" s="10"/>
      <c r="G11" s="9">
        <f t="shared" si="0"/>
        <v>1</v>
      </c>
      <c r="H11" s="9">
        <f t="shared" si="1"/>
        <v>2</v>
      </c>
      <c r="I11" s="7">
        <v>2</v>
      </c>
      <c r="J11" s="7"/>
      <c r="K11" s="8"/>
      <c r="L11" s="10"/>
      <c r="M11" s="10"/>
      <c r="N11" s="10"/>
      <c r="O11" s="9">
        <f t="shared" ref="O11:O17" si="12">COUNT(I11:N11)</f>
        <v>1</v>
      </c>
      <c r="P11" s="9">
        <f t="shared" si="3"/>
        <v>2</v>
      </c>
      <c r="Q11" s="7">
        <v>1</v>
      </c>
      <c r="R11" s="7">
        <v>1</v>
      </c>
      <c r="S11" s="10">
        <v>1</v>
      </c>
      <c r="T11" s="10"/>
      <c r="U11" s="10"/>
      <c r="V11" s="9">
        <f t="shared" si="4"/>
        <v>3</v>
      </c>
      <c r="W11" s="9">
        <f t="shared" si="5"/>
        <v>3</v>
      </c>
      <c r="X11" s="7"/>
      <c r="Y11" s="7"/>
      <c r="Z11" s="8"/>
      <c r="AA11" s="10"/>
      <c r="AB11" s="10"/>
      <c r="AC11" s="9">
        <f t="shared" si="6"/>
        <v>0</v>
      </c>
      <c r="AD11" s="9">
        <f t="shared" si="7"/>
        <v>0</v>
      </c>
      <c r="AE11" s="11">
        <f t="shared" ref="AE11:AF11" si="13">G11+O11+V11+AC11</f>
        <v>5</v>
      </c>
      <c r="AF11" s="11">
        <f t="shared" si="13"/>
        <v>7</v>
      </c>
      <c r="AG11" s="11">
        <f t="shared" ref="AG11:AH11" si="14">AE11</f>
        <v>5</v>
      </c>
      <c r="AH11" s="11">
        <f t="shared" si="14"/>
        <v>7</v>
      </c>
    </row>
    <row r="12" spans="1:34" ht="39.75" customHeight="1" x14ac:dyDescent="0.3">
      <c r="A12" s="6" t="s">
        <v>36</v>
      </c>
      <c r="B12" s="7"/>
      <c r="C12" s="7">
        <v>2</v>
      </c>
      <c r="D12" s="7"/>
      <c r="E12" s="7">
        <v>2</v>
      </c>
      <c r="F12" s="8"/>
      <c r="G12" s="9">
        <f t="shared" si="0"/>
        <v>2</v>
      </c>
      <c r="H12" s="9">
        <f t="shared" si="1"/>
        <v>4</v>
      </c>
      <c r="I12" s="7"/>
      <c r="J12" s="7"/>
      <c r="K12" s="7">
        <v>1</v>
      </c>
      <c r="L12" s="7">
        <v>2</v>
      </c>
      <c r="M12" s="10">
        <v>1</v>
      </c>
      <c r="N12" s="10"/>
      <c r="O12" s="9">
        <f t="shared" si="12"/>
        <v>3</v>
      </c>
      <c r="P12" s="9">
        <f t="shared" si="3"/>
        <v>4</v>
      </c>
      <c r="Q12" s="7">
        <v>2</v>
      </c>
      <c r="R12" s="7">
        <v>1</v>
      </c>
      <c r="S12" s="7">
        <v>2</v>
      </c>
      <c r="T12" s="7">
        <v>1</v>
      </c>
      <c r="U12" s="10"/>
      <c r="V12" s="9">
        <f t="shared" si="4"/>
        <v>4</v>
      </c>
      <c r="W12" s="9">
        <f t="shared" si="5"/>
        <v>6</v>
      </c>
      <c r="X12" s="7"/>
      <c r="Y12" s="7">
        <v>1</v>
      </c>
      <c r="Z12" s="7"/>
      <c r="AA12" s="7">
        <v>1</v>
      </c>
      <c r="AB12" s="10"/>
      <c r="AC12" s="9">
        <f t="shared" si="6"/>
        <v>2</v>
      </c>
      <c r="AD12" s="9">
        <f t="shared" si="7"/>
        <v>2</v>
      </c>
      <c r="AE12" s="11">
        <f t="shared" ref="AE12:AF12" si="15">G12+O12+V12+AC12</f>
        <v>11</v>
      </c>
      <c r="AF12" s="11">
        <f t="shared" si="15"/>
        <v>16</v>
      </c>
      <c r="AG12" s="11">
        <f t="shared" ref="AG12:AH12" si="16">SUM(AE12:AE14)</f>
        <v>16</v>
      </c>
      <c r="AH12" s="11">
        <f t="shared" si="16"/>
        <v>22</v>
      </c>
    </row>
    <row r="13" spans="1:34" ht="29.25" customHeight="1" x14ac:dyDescent="0.3">
      <c r="A13" s="6" t="s">
        <v>37</v>
      </c>
      <c r="B13" s="7">
        <v>1</v>
      </c>
      <c r="C13" s="10"/>
      <c r="D13" s="10"/>
      <c r="E13" s="10"/>
      <c r="F13" s="10"/>
      <c r="G13" s="9">
        <f t="shared" si="0"/>
        <v>1</v>
      </c>
      <c r="H13" s="9">
        <f t="shared" si="1"/>
        <v>1</v>
      </c>
      <c r="I13" s="7"/>
      <c r="J13" s="10"/>
      <c r="K13" s="10"/>
      <c r="L13" s="10"/>
      <c r="M13" s="10"/>
      <c r="N13" s="10"/>
      <c r="O13" s="9">
        <f t="shared" si="12"/>
        <v>0</v>
      </c>
      <c r="P13" s="9">
        <f t="shared" si="3"/>
        <v>0</v>
      </c>
      <c r="Q13" s="7">
        <v>1</v>
      </c>
      <c r="R13" s="10"/>
      <c r="S13" s="10"/>
      <c r="T13" s="10"/>
      <c r="U13" s="10"/>
      <c r="V13" s="9">
        <f t="shared" si="4"/>
        <v>1</v>
      </c>
      <c r="W13" s="9">
        <f t="shared" si="5"/>
        <v>1</v>
      </c>
      <c r="X13" s="7">
        <v>1</v>
      </c>
      <c r="Y13" s="10"/>
      <c r="Z13" s="10"/>
      <c r="AA13" s="10"/>
      <c r="AB13" s="10"/>
      <c r="AC13" s="9">
        <f t="shared" si="6"/>
        <v>1</v>
      </c>
      <c r="AD13" s="9">
        <f t="shared" si="7"/>
        <v>1</v>
      </c>
      <c r="AE13" s="11">
        <f t="shared" ref="AE13:AF13" si="17">G13+O13+V13+AC13</f>
        <v>3</v>
      </c>
      <c r="AF13" s="11">
        <f t="shared" si="17"/>
        <v>3</v>
      </c>
      <c r="AG13" s="10"/>
      <c r="AH13" s="10"/>
    </row>
    <row r="14" spans="1:34" ht="29.25" customHeight="1" x14ac:dyDescent="0.3">
      <c r="A14" s="6" t="s">
        <v>38</v>
      </c>
      <c r="B14" s="7"/>
      <c r="C14" s="10"/>
      <c r="D14" s="10"/>
      <c r="E14" s="10"/>
      <c r="F14" s="10"/>
      <c r="G14" s="9">
        <f t="shared" si="0"/>
        <v>0</v>
      </c>
      <c r="H14" s="9">
        <f t="shared" si="1"/>
        <v>0</v>
      </c>
      <c r="I14" s="7">
        <v>2</v>
      </c>
      <c r="J14" s="10"/>
      <c r="K14" s="10"/>
      <c r="L14" s="10"/>
      <c r="M14" s="10"/>
      <c r="N14" s="10"/>
      <c r="O14" s="9">
        <f t="shared" si="12"/>
        <v>1</v>
      </c>
      <c r="P14" s="9">
        <f t="shared" si="3"/>
        <v>2</v>
      </c>
      <c r="Q14" s="7"/>
      <c r="R14" s="10"/>
      <c r="S14" s="10"/>
      <c r="T14" s="10"/>
      <c r="U14" s="10"/>
      <c r="V14" s="9">
        <f t="shared" si="4"/>
        <v>0</v>
      </c>
      <c r="W14" s="9">
        <f t="shared" si="5"/>
        <v>0</v>
      </c>
      <c r="X14" s="7">
        <v>1</v>
      </c>
      <c r="Y14" s="10"/>
      <c r="Z14" s="10"/>
      <c r="AA14" s="10"/>
      <c r="AB14" s="10"/>
      <c r="AC14" s="9">
        <f t="shared" si="6"/>
        <v>1</v>
      </c>
      <c r="AD14" s="9">
        <f t="shared" si="7"/>
        <v>1</v>
      </c>
      <c r="AE14" s="11">
        <f t="shared" ref="AE14:AF14" si="18">G14+O14+V14+AC14</f>
        <v>2</v>
      </c>
      <c r="AF14" s="11">
        <f t="shared" si="18"/>
        <v>3</v>
      </c>
      <c r="AG14" s="10"/>
      <c r="AH14" s="10"/>
    </row>
    <row r="15" spans="1:34" ht="38.25" customHeight="1" x14ac:dyDescent="0.3">
      <c r="A15" s="6" t="s">
        <v>39</v>
      </c>
      <c r="B15" s="7">
        <v>3</v>
      </c>
      <c r="C15" s="7"/>
      <c r="D15" s="8"/>
      <c r="E15" s="10"/>
      <c r="F15" s="10"/>
      <c r="G15" s="9">
        <f t="shared" si="0"/>
        <v>1</v>
      </c>
      <c r="H15" s="9">
        <f t="shared" si="1"/>
        <v>3</v>
      </c>
      <c r="I15" s="7">
        <v>2</v>
      </c>
      <c r="J15" s="7"/>
      <c r="K15" s="10"/>
      <c r="L15" s="10"/>
      <c r="M15" s="7"/>
      <c r="N15" s="7">
        <v>1</v>
      </c>
      <c r="O15" s="9">
        <f t="shared" si="12"/>
        <v>2</v>
      </c>
      <c r="P15" s="9">
        <f t="shared" si="3"/>
        <v>3</v>
      </c>
      <c r="Q15" s="7">
        <v>1</v>
      </c>
      <c r="R15" s="7">
        <v>2</v>
      </c>
      <c r="S15" s="10"/>
      <c r="T15" s="10"/>
      <c r="U15" s="8"/>
      <c r="V15" s="9">
        <f t="shared" si="4"/>
        <v>2</v>
      </c>
      <c r="W15" s="9">
        <f t="shared" si="5"/>
        <v>3</v>
      </c>
      <c r="X15" s="7">
        <v>1</v>
      </c>
      <c r="Y15" s="7">
        <v>2</v>
      </c>
      <c r="Z15" s="7"/>
      <c r="AA15" s="10"/>
      <c r="AB15" s="10">
        <v>1</v>
      </c>
      <c r="AC15" s="9">
        <f t="shared" si="6"/>
        <v>3</v>
      </c>
      <c r="AD15" s="9">
        <f t="shared" si="7"/>
        <v>4</v>
      </c>
      <c r="AE15" s="11">
        <f t="shared" ref="AE15:AF15" si="19">G15+O15+V15+AC15</f>
        <v>8</v>
      </c>
      <c r="AF15" s="11">
        <f t="shared" si="19"/>
        <v>13</v>
      </c>
      <c r="AG15" s="11">
        <f t="shared" ref="AG15:AH15" si="20">SUM(AE15:AE18)</f>
        <v>13</v>
      </c>
      <c r="AH15" s="11">
        <f t="shared" si="20"/>
        <v>21</v>
      </c>
    </row>
    <row r="16" spans="1:34" ht="37.5" customHeight="1" x14ac:dyDescent="0.3">
      <c r="A16" s="6" t="s">
        <v>40</v>
      </c>
      <c r="B16" s="7">
        <v>2</v>
      </c>
      <c r="C16" s="10"/>
      <c r="D16" s="10"/>
      <c r="E16" s="10"/>
      <c r="F16" s="10"/>
      <c r="G16" s="9">
        <f t="shared" si="0"/>
        <v>1</v>
      </c>
      <c r="H16" s="9">
        <f t="shared" si="1"/>
        <v>2</v>
      </c>
      <c r="I16" s="7">
        <v>1</v>
      </c>
      <c r="J16" s="10"/>
      <c r="K16" s="10"/>
      <c r="L16" s="10"/>
      <c r="M16" s="10"/>
      <c r="N16" s="10"/>
      <c r="O16" s="9">
        <f t="shared" si="12"/>
        <v>1</v>
      </c>
      <c r="P16" s="9">
        <f t="shared" si="3"/>
        <v>1</v>
      </c>
      <c r="Q16" s="7"/>
      <c r="R16" s="10"/>
      <c r="S16" s="10"/>
      <c r="T16" s="10"/>
      <c r="U16" s="10"/>
      <c r="V16" s="9">
        <f t="shared" si="4"/>
        <v>0</v>
      </c>
      <c r="W16" s="9">
        <f t="shared" si="5"/>
        <v>0</v>
      </c>
      <c r="X16" s="7">
        <v>1</v>
      </c>
      <c r="Y16" s="10"/>
      <c r="Z16" s="10"/>
      <c r="AA16" s="10"/>
      <c r="AB16" s="10"/>
      <c r="AC16" s="9">
        <f t="shared" si="6"/>
        <v>1</v>
      </c>
      <c r="AD16" s="9">
        <f t="shared" si="7"/>
        <v>1</v>
      </c>
      <c r="AE16" s="11">
        <f t="shared" ref="AE16:AF16" si="21">G16+O16+V16+AC16</f>
        <v>3</v>
      </c>
      <c r="AF16" s="11">
        <f t="shared" si="21"/>
        <v>4</v>
      </c>
      <c r="AG16" s="10"/>
      <c r="AH16" s="10"/>
    </row>
    <row r="17" spans="1:34" ht="37.5" customHeight="1" x14ac:dyDescent="0.3">
      <c r="A17" s="6" t="s">
        <v>41</v>
      </c>
      <c r="B17" s="7"/>
      <c r="C17" s="10"/>
      <c r="D17" s="10"/>
      <c r="E17" s="10"/>
      <c r="F17" s="10"/>
      <c r="G17" s="9">
        <f t="shared" si="0"/>
        <v>0</v>
      </c>
      <c r="H17" s="9">
        <f t="shared" si="1"/>
        <v>0</v>
      </c>
      <c r="I17" s="7"/>
      <c r="J17" s="10"/>
      <c r="K17" s="10"/>
      <c r="L17" s="10"/>
      <c r="M17" s="10"/>
      <c r="N17" s="10"/>
      <c r="O17" s="9">
        <f t="shared" si="12"/>
        <v>0</v>
      </c>
      <c r="P17" s="9">
        <f t="shared" si="3"/>
        <v>0</v>
      </c>
      <c r="Q17" s="7"/>
      <c r="R17" s="10"/>
      <c r="S17" s="10"/>
      <c r="T17" s="10"/>
      <c r="U17" s="10"/>
      <c r="V17" s="9">
        <v>0</v>
      </c>
      <c r="W17" s="9">
        <f t="shared" si="5"/>
        <v>0</v>
      </c>
      <c r="X17" s="7">
        <v>2</v>
      </c>
      <c r="Y17" s="10"/>
      <c r="Z17" s="10"/>
      <c r="AA17" s="10"/>
      <c r="AB17" s="10" t="s">
        <v>54</v>
      </c>
      <c r="AC17" s="9">
        <f t="shared" si="6"/>
        <v>1</v>
      </c>
      <c r="AD17" s="9">
        <f t="shared" si="7"/>
        <v>2</v>
      </c>
      <c r="AE17" s="11">
        <f t="shared" ref="AE17:AF17" si="22">G17+O17+V17+AC17</f>
        <v>1</v>
      </c>
      <c r="AF17" s="11">
        <f t="shared" si="22"/>
        <v>2</v>
      </c>
      <c r="AG17" s="10"/>
      <c r="AH17" s="10"/>
    </row>
    <row r="18" spans="1:34" ht="37.5" customHeight="1" x14ac:dyDescent="0.3">
      <c r="A18" s="6" t="s">
        <v>42</v>
      </c>
      <c r="B18" s="7"/>
      <c r="C18" s="10"/>
      <c r="D18" s="10"/>
      <c r="E18" s="10"/>
      <c r="F18" s="10"/>
      <c r="G18" s="9">
        <f t="shared" si="0"/>
        <v>0</v>
      </c>
      <c r="H18" s="9">
        <v>0</v>
      </c>
      <c r="I18" s="7">
        <v>2</v>
      </c>
      <c r="J18" s="10"/>
      <c r="K18" s="10"/>
      <c r="L18" s="10"/>
      <c r="M18" s="10"/>
      <c r="N18" s="10"/>
      <c r="O18" s="9">
        <v>1</v>
      </c>
      <c r="P18" s="9">
        <v>2</v>
      </c>
      <c r="Q18" s="7"/>
      <c r="R18" s="10"/>
      <c r="S18" s="10"/>
      <c r="T18" s="10"/>
      <c r="U18" s="10"/>
      <c r="V18" s="9">
        <f t="shared" ref="V18:V26" si="23">COUNT(Q18:U18)</f>
        <v>0</v>
      </c>
      <c r="W18" s="9">
        <f t="shared" si="5"/>
        <v>0</v>
      </c>
      <c r="X18" s="7"/>
      <c r="Y18" s="10"/>
      <c r="Z18" s="10"/>
      <c r="AA18" s="10"/>
      <c r="AB18" s="10"/>
      <c r="AC18" s="9">
        <f t="shared" si="6"/>
        <v>0</v>
      </c>
      <c r="AD18" s="9">
        <f t="shared" si="7"/>
        <v>0</v>
      </c>
      <c r="AE18" s="11">
        <f t="shared" ref="AE18:AF18" si="24">G18+O18+V18+AC18</f>
        <v>1</v>
      </c>
      <c r="AF18" s="11">
        <f t="shared" si="24"/>
        <v>2</v>
      </c>
      <c r="AG18" s="10"/>
      <c r="AH18" s="10"/>
    </row>
    <row r="19" spans="1:34" ht="36" customHeight="1" thickBot="1" x14ac:dyDescent="0.35">
      <c r="A19" s="6" t="s">
        <v>43</v>
      </c>
      <c r="B19" s="7">
        <v>1</v>
      </c>
      <c r="C19" s="7">
        <v>1</v>
      </c>
      <c r="D19" s="7">
        <v>1</v>
      </c>
      <c r="E19" s="10"/>
      <c r="F19" s="10"/>
      <c r="G19" s="9">
        <f t="shared" si="0"/>
        <v>3</v>
      </c>
      <c r="H19" s="9">
        <f t="shared" ref="H19:H26" si="25">SUM(B19:F19)</f>
        <v>3</v>
      </c>
      <c r="I19" s="7">
        <v>1</v>
      </c>
      <c r="J19" s="7">
        <v>1</v>
      </c>
      <c r="K19" s="7">
        <v>1</v>
      </c>
      <c r="L19" s="10"/>
      <c r="M19" s="10"/>
      <c r="N19" s="10"/>
      <c r="O19" s="9">
        <f t="shared" ref="O19:O26" si="26">COUNT(I19:N19)</f>
        <v>3</v>
      </c>
      <c r="P19" s="9">
        <f t="shared" ref="P19:P26" si="27">SUM(I19:N19)</f>
        <v>3</v>
      </c>
      <c r="Q19" s="7">
        <v>2</v>
      </c>
      <c r="R19" s="7">
        <v>1</v>
      </c>
      <c r="S19" s="7">
        <v>1</v>
      </c>
      <c r="T19" s="10"/>
      <c r="U19" s="10"/>
      <c r="V19" s="9">
        <f t="shared" si="23"/>
        <v>3</v>
      </c>
      <c r="W19" s="9">
        <f t="shared" si="5"/>
        <v>4</v>
      </c>
      <c r="X19" s="7">
        <v>1</v>
      </c>
      <c r="Y19" s="7">
        <v>1</v>
      </c>
      <c r="Z19" s="7">
        <v>1</v>
      </c>
      <c r="AA19" s="10"/>
      <c r="AB19" s="10"/>
      <c r="AC19" s="9">
        <f t="shared" si="6"/>
        <v>3</v>
      </c>
      <c r="AD19" s="9">
        <f t="shared" si="7"/>
        <v>3</v>
      </c>
      <c r="AE19" s="11">
        <f t="shared" ref="AE19:AF19" si="28">G19+O19+V19+AC19</f>
        <v>12</v>
      </c>
      <c r="AF19" s="11">
        <f t="shared" si="28"/>
        <v>13</v>
      </c>
      <c r="AG19" s="11">
        <f t="shared" ref="AG19:AH19" si="29">SUM(AE19:AE22)</f>
        <v>14</v>
      </c>
      <c r="AH19" s="11">
        <f t="shared" si="29"/>
        <v>15</v>
      </c>
    </row>
    <row r="20" spans="1:34" ht="36" customHeight="1" thickBot="1" x14ac:dyDescent="0.35">
      <c r="A20" s="6" t="s">
        <v>44</v>
      </c>
      <c r="B20" s="8">
        <v>1</v>
      </c>
      <c r="C20" s="10"/>
      <c r="D20" s="10"/>
      <c r="E20" s="10"/>
      <c r="F20" s="10"/>
      <c r="G20" s="9">
        <f>COUNT(B20:F20)</f>
        <v>1</v>
      </c>
      <c r="H20" s="9">
        <f>SUM(B20:F20)</f>
        <v>1</v>
      </c>
      <c r="I20" s="8"/>
      <c r="J20" s="10"/>
      <c r="K20" s="10"/>
      <c r="L20" s="10"/>
      <c r="M20" s="10"/>
      <c r="N20" s="10"/>
      <c r="O20" s="9">
        <f>COUNT(I20:N20)</f>
        <v>0</v>
      </c>
      <c r="P20" s="9">
        <f>SUM(I20:N20)</f>
        <v>0</v>
      </c>
      <c r="Q20" s="7">
        <v>1</v>
      </c>
      <c r="R20" s="10"/>
      <c r="S20" s="10"/>
      <c r="T20" s="10"/>
      <c r="U20" s="10"/>
      <c r="V20" s="9">
        <f>COUNT(Q20:U20)</f>
        <v>1</v>
      </c>
      <c r="W20" s="9">
        <f>SUM(Q20:U20)</f>
        <v>1</v>
      </c>
      <c r="X20" s="7"/>
      <c r="Y20" s="10"/>
      <c r="Z20" s="10"/>
      <c r="AA20" s="10"/>
      <c r="AB20" s="10"/>
      <c r="AC20" s="9">
        <f>COUNT(X20:AB20)</f>
        <v>0</v>
      </c>
      <c r="AD20" s="9">
        <f>SUM(X20:AB20)</f>
        <v>0</v>
      </c>
      <c r="AE20" s="11">
        <f t="shared" ref="AE20:AF20" si="30">G20+O20+V20+AC20</f>
        <v>2</v>
      </c>
      <c r="AF20" s="11">
        <f t="shared" si="30"/>
        <v>2</v>
      </c>
      <c r="AG20" s="10"/>
      <c r="AH20" s="10"/>
    </row>
    <row r="21" spans="1:34" ht="36" customHeight="1" thickBot="1" x14ac:dyDescent="0.35">
      <c r="A21" s="6" t="s">
        <v>45</v>
      </c>
      <c r="B21" s="8"/>
      <c r="C21" s="10"/>
      <c r="D21" s="10"/>
      <c r="E21" s="10"/>
      <c r="F21" s="10"/>
      <c r="G21" s="9">
        <f t="shared" si="0"/>
        <v>0</v>
      </c>
      <c r="H21" s="9">
        <f t="shared" si="25"/>
        <v>0</v>
      </c>
      <c r="I21" s="8"/>
      <c r="J21" s="10"/>
      <c r="K21" s="10"/>
      <c r="L21" s="10"/>
      <c r="M21" s="10"/>
      <c r="N21" s="10"/>
      <c r="O21" s="9">
        <f t="shared" si="26"/>
        <v>0</v>
      </c>
      <c r="P21" s="9">
        <f t="shared" si="27"/>
        <v>0</v>
      </c>
      <c r="Q21" s="7"/>
      <c r="R21" s="10"/>
      <c r="S21" s="10"/>
      <c r="T21" s="10"/>
      <c r="U21" s="10"/>
      <c r="V21" s="9">
        <f t="shared" si="23"/>
        <v>0</v>
      </c>
      <c r="W21" s="9">
        <f t="shared" si="5"/>
        <v>0</v>
      </c>
      <c r="X21" s="7"/>
      <c r="Y21" s="10"/>
      <c r="Z21" s="10"/>
      <c r="AA21" s="10"/>
      <c r="AB21" s="10"/>
      <c r="AC21" s="9">
        <f t="shared" si="6"/>
        <v>0</v>
      </c>
      <c r="AD21" s="9">
        <f t="shared" si="7"/>
        <v>0</v>
      </c>
      <c r="AE21" s="11">
        <f t="shared" ref="AE21:AF21" si="31">G21+O21+V21+AC21</f>
        <v>0</v>
      </c>
      <c r="AF21" s="11">
        <f t="shared" si="31"/>
        <v>0</v>
      </c>
      <c r="AG21" s="10"/>
      <c r="AH21" s="10"/>
    </row>
    <row r="22" spans="1:34" ht="36" customHeight="1" thickBot="1" x14ac:dyDescent="0.35">
      <c r="A22" s="6" t="s">
        <v>46</v>
      </c>
      <c r="B22" s="10"/>
      <c r="C22" s="10"/>
      <c r="D22" s="10"/>
      <c r="E22" s="10"/>
      <c r="F22" s="10"/>
      <c r="G22" s="9">
        <f t="shared" si="0"/>
        <v>0</v>
      </c>
      <c r="H22" s="9">
        <f t="shared" si="25"/>
        <v>0</v>
      </c>
      <c r="I22" s="10"/>
      <c r="J22" s="10"/>
      <c r="K22" s="10"/>
      <c r="L22" s="10"/>
      <c r="M22" s="10"/>
      <c r="N22" s="10"/>
      <c r="O22" s="9">
        <f t="shared" si="26"/>
        <v>0</v>
      </c>
      <c r="P22" s="9">
        <f t="shared" si="27"/>
        <v>0</v>
      </c>
      <c r="Q22" s="10"/>
      <c r="R22" s="10"/>
      <c r="S22" s="10"/>
      <c r="T22" s="10"/>
      <c r="U22" s="10"/>
      <c r="V22" s="9">
        <f t="shared" si="23"/>
        <v>0</v>
      </c>
      <c r="W22" s="9">
        <f t="shared" si="5"/>
        <v>0</v>
      </c>
      <c r="X22" s="10"/>
      <c r="Y22" s="10"/>
      <c r="Z22" s="10"/>
      <c r="AA22" s="10"/>
      <c r="AB22" s="10"/>
      <c r="AC22" s="9">
        <f t="shared" si="6"/>
        <v>0</v>
      </c>
      <c r="AD22" s="9">
        <f t="shared" si="7"/>
        <v>0</v>
      </c>
      <c r="AE22" s="11">
        <f t="shared" ref="AE22:AF22" si="32">G22+O22+V22+AC22</f>
        <v>0</v>
      </c>
      <c r="AF22" s="11">
        <f t="shared" si="32"/>
        <v>0</v>
      </c>
      <c r="AG22" s="12"/>
      <c r="AH22" s="12"/>
    </row>
    <row r="23" spans="1:34" ht="36" customHeight="1" thickBot="1" x14ac:dyDescent="0.35">
      <c r="A23" s="6" t="s">
        <v>47</v>
      </c>
      <c r="B23" s="10"/>
      <c r="C23" s="10"/>
      <c r="D23" s="10"/>
      <c r="E23" s="10"/>
      <c r="F23" s="10"/>
      <c r="G23" s="9">
        <f t="shared" si="0"/>
        <v>0</v>
      </c>
      <c r="H23" s="9">
        <f t="shared" si="25"/>
        <v>0</v>
      </c>
      <c r="I23" s="10"/>
      <c r="J23" s="10"/>
      <c r="K23" s="10"/>
      <c r="L23" s="10"/>
      <c r="M23" s="10"/>
      <c r="N23" s="10"/>
      <c r="O23" s="9">
        <f t="shared" si="26"/>
        <v>0</v>
      </c>
      <c r="P23" s="9">
        <f t="shared" si="27"/>
        <v>0</v>
      </c>
      <c r="Q23" s="10"/>
      <c r="R23" s="10"/>
      <c r="S23" s="10"/>
      <c r="T23" s="10"/>
      <c r="U23" s="10"/>
      <c r="V23" s="9">
        <f t="shared" si="23"/>
        <v>0</v>
      </c>
      <c r="W23" s="9">
        <f t="shared" si="5"/>
        <v>0</v>
      </c>
      <c r="X23" s="7"/>
      <c r="Y23" s="7"/>
      <c r="Z23" s="7"/>
      <c r="AA23" s="7"/>
      <c r="AB23" s="10"/>
      <c r="AC23" s="9">
        <f t="shared" si="6"/>
        <v>0</v>
      </c>
      <c r="AD23" s="9">
        <f t="shared" si="7"/>
        <v>0</v>
      </c>
      <c r="AE23" s="11">
        <f t="shared" ref="AE23:AF23" si="33">G23+O23+V23+AC23</f>
        <v>0</v>
      </c>
      <c r="AF23" s="11">
        <f t="shared" si="33"/>
        <v>0</v>
      </c>
      <c r="AG23" s="11">
        <f t="shared" ref="AG23:AH23" si="34">SUM(AE23:AE25)</f>
        <v>12</v>
      </c>
      <c r="AH23" s="11">
        <f t="shared" si="34"/>
        <v>14</v>
      </c>
    </row>
    <row r="24" spans="1:34" ht="36" customHeight="1" x14ac:dyDescent="0.3">
      <c r="A24" s="6" t="s">
        <v>48</v>
      </c>
      <c r="B24" s="8"/>
      <c r="C24" s="8"/>
      <c r="D24" s="8"/>
      <c r="E24" s="8"/>
      <c r="F24" s="8"/>
      <c r="G24" s="9">
        <f t="shared" si="0"/>
        <v>0</v>
      </c>
      <c r="H24" s="9">
        <f t="shared" si="25"/>
        <v>0</v>
      </c>
      <c r="I24" s="8"/>
      <c r="J24" s="8"/>
      <c r="K24" s="8"/>
      <c r="L24" s="8">
        <v>2</v>
      </c>
      <c r="M24" s="10">
        <v>1</v>
      </c>
      <c r="N24" s="10"/>
      <c r="O24" s="9">
        <f t="shared" si="26"/>
        <v>2</v>
      </c>
      <c r="P24" s="9">
        <f t="shared" si="27"/>
        <v>3</v>
      </c>
      <c r="Q24" s="8">
        <v>1</v>
      </c>
      <c r="R24" s="8">
        <v>1</v>
      </c>
      <c r="S24" s="8">
        <v>1</v>
      </c>
      <c r="T24" s="10">
        <v>1</v>
      </c>
      <c r="U24" s="10"/>
      <c r="V24" s="9">
        <f t="shared" si="23"/>
        <v>4</v>
      </c>
      <c r="W24" s="9">
        <f t="shared" si="5"/>
        <v>4</v>
      </c>
      <c r="X24" s="8">
        <v>1</v>
      </c>
      <c r="Y24" s="10"/>
      <c r="Z24" s="10">
        <v>1</v>
      </c>
      <c r="AA24" s="10"/>
      <c r="AB24" s="10"/>
      <c r="AC24" s="9">
        <f t="shared" si="6"/>
        <v>2</v>
      </c>
      <c r="AD24" s="9">
        <f t="shared" si="7"/>
        <v>2</v>
      </c>
      <c r="AE24" s="11">
        <f t="shared" ref="AE24:AF24" si="35">G24+O24+V24+AC24</f>
        <v>8</v>
      </c>
      <c r="AF24" s="11">
        <f t="shared" si="35"/>
        <v>9</v>
      </c>
      <c r="AG24" s="10"/>
      <c r="AH24" s="10"/>
    </row>
    <row r="25" spans="1:34" ht="36" customHeight="1" x14ac:dyDescent="0.3">
      <c r="A25" s="6" t="s">
        <v>49</v>
      </c>
      <c r="B25" s="8"/>
      <c r="C25" s="8"/>
      <c r="D25" s="10"/>
      <c r="E25" s="10"/>
      <c r="F25" s="10"/>
      <c r="G25" s="9">
        <f t="shared" si="0"/>
        <v>0</v>
      </c>
      <c r="H25" s="9">
        <f t="shared" si="25"/>
        <v>0</v>
      </c>
      <c r="I25" s="8"/>
      <c r="J25" s="8">
        <v>2</v>
      </c>
      <c r="K25" s="10"/>
      <c r="L25" s="10"/>
      <c r="M25" s="10"/>
      <c r="N25" s="10"/>
      <c r="O25" s="9">
        <f t="shared" si="26"/>
        <v>1</v>
      </c>
      <c r="P25" s="9">
        <f t="shared" si="27"/>
        <v>2</v>
      </c>
      <c r="Q25" s="8">
        <v>1</v>
      </c>
      <c r="R25" s="8"/>
      <c r="S25" s="10"/>
      <c r="T25" s="10"/>
      <c r="U25" s="10"/>
      <c r="V25" s="9">
        <f t="shared" si="23"/>
        <v>1</v>
      </c>
      <c r="W25" s="9">
        <f t="shared" si="5"/>
        <v>1</v>
      </c>
      <c r="X25" s="8">
        <v>1</v>
      </c>
      <c r="Y25" s="8">
        <v>1</v>
      </c>
      <c r="Z25" s="8"/>
      <c r="AA25" s="10"/>
      <c r="AB25" s="10"/>
      <c r="AC25" s="9">
        <f t="shared" si="6"/>
        <v>2</v>
      </c>
      <c r="AD25" s="9">
        <f t="shared" si="7"/>
        <v>2</v>
      </c>
      <c r="AE25" s="11">
        <f t="shared" ref="AE25:AF25" si="36">G25+O25+V25+AC25</f>
        <v>4</v>
      </c>
      <c r="AF25" s="11">
        <f t="shared" si="36"/>
        <v>5</v>
      </c>
      <c r="AG25" s="10"/>
      <c r="AH25" s="10"/>
    </row>
    <row r="26" spans="1:34" ht="36" customHeight="1" x14ac:dyDescent="0.3">
      <c r="A26" s="6" t="s">
        <v>50</v>
      </c>
      <c r="B26" s="7"/>
      <c r="C26" s="10"/>
      <c r="D26" s="10"/>
      <c r="E26" s="10"/>
      <c r="F26" s="10"/>
      <c r="G26" s="9">
        <f t="shared" si="0"/>
        <v>0</v>
      </c>
      <c r="H26" s="9">
        <f t="shared" si="25"/>
        <v>0</v>
      </c>
      <c r="I26" s="7">
        <v>1</v>
      </c>
      <c r="J26" s="8"/>
      <c r="K26" s="10"/>
      <c r="L26" s="10"/>
      <c r="M26" s="10"/>
      <c r="N26" s="10"/>
      <c r="O26" s="9">
        <f t="shared" si="26"/>
        <v>1</v>
      </c>
      <c r="P26" s="9">
        <f t="shared" si="27"/>
        <v>1</v>
      </c>
      <c r="Q26" s="7"/>
      <c r="R26" s="10"/>
      <c r="S26" s="10"/>
      <c r="T26" s="10"/>
      <c r="U26" s="10"/>
      <c r="V26" s="9">
        <f t="shared" si="23"/>
        <v>0</v>
      </c>
      <c r="W26" s="9">
        <f t="shared" si="5"/>
        <v>0</v>
      </c>
      <c r="X26" s="7">
        <v>1</v>
      </c>
      <c r="Y26" s="10"/>
      <c r="Z26" s="10"/>
      <c r="AA26" s="10"/>
      <c r="AB26" s="10"/>
      <c r="AC26" s="9">
        <f t="shared" si="6"/>
        <v>1</v>
      </c>
      <c r="AD26" s="9">
        <f t="shared" si="7"/>
        <v>1</v>
      </c>
      <c r="AE26" s="11">
        <f t="shared" ref="AE26:AF27" si="37">G26+O26+V26+AC26</f>
        <v>2</v>
      </c>
      <c r="AF26" s="11">
        <f t="shared" si="37"/>
        <v>2</v>
      </c>
      <c r="AG26" s="11">
        <f t="shared" ref="AG26:AH26" si="38">AE26</f>
        <v>2</v>
      </c>
      <c r="AH26" s="11">
        <f t="shared" si="38"/>
        <v>2</v>
      </c>
    </row>
    <row r="27" spans="1:34" ht="27" customHeight="1" x14ac:dyDescent="0.3">
      <c r="A27" s="6" t="s">
        <v>51</v>
      </c>
      <c r="B27" s="10"/>
      <c r="C27" s="10"/>
      <c r="D27" s="10"/>
      <c r="E27" s="10"/>
      <c r="F27" s="10"/>
      <c r="G27" s="11">
        <f>SUM(G8:G26)</f>
        <v>11</v>
      </c>
      <c r="H27" s="11">
        <f>SUM(H8:H26)</f>
        <v>17</v>
      </c>
      <c r="I27" s="11"/>
      <c r="J27" s="11"/>
      <c r="K27" s="11"/>
      <c r="L27" s="11"/>
      <c r="M27" s="11"/>
      <c r="N27" s="11"/>
      <c r="O27" s="11">
        <f>SUM(O8:O26)</f>
        <v>18</v>
      </c>
      <c r="P27" s="11">
        <f>SUM(P8:P26)</f>
        <v>25</v>
      </c>
      <c r="Q27" s="11"/>
      <c r="R27" s="11"/>
      <c r="S27" s="11"/>
      <c r="T27" s="11"/>
      <c r="U27" s="11"/>
      <c r="V27" s="11">
        <f>SUM(V8:V26)</f>
        <v>23</v>
      </c>
      <c r="W27" s="11">
        <f>SUM(W8:W26)</f>
        <v>28</v>
      </c>
      <c r="X27" s="11"/>
      <c r="Y27" s="11"/>
      <c r="Z27" s="11"/>
      <c r="AA27" s="11"/>
      <c r="AB27" s="11"/>
      <c r="AC27" s="11">
        <f t="shared" ref="AC27:AH27" si="39">SUM(AC8:AC26)</f>
        <v>20</v>
      </c>
      <c r="AD27" s="11">
        <f t="shared" si="39"/>
        <v>22</v>
      </c>
      <c r="AE27" s="11">
        <f t="shared" si="37"/>
        <v>72</v>
      </c>
      <c r="AF27" s="11">
        <f t="shared" si="37"/>
        <v>92</v>
      </c>
      <c r="AG27" s="11">
        <f t="shared" si="39"/>
        <v>72</v>
      </c>
      <c r="AH27" s="11">
        <f t="shared" si="39"/>
        <v>92</v>
      </c>
    </row>
    <row r="28" spans="1:34" ht="15.75" customHeight="1" x14ac:dyDescent="0.25"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</row>
    <row r="29" spans="1:34" ht="15.75" customHeight="1" x14ac:dyDescent="0.25">
      <c r="B29" s="13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</row>
    <row r="30" spans="1:34" ht="15.75" customHeight="1" x14ac:dyDescent="0.25"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</row>
    <row r="31" spans="1:34" ht="15.75" customHeight="1" x14ac:dyDescent="0.25"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</row>
    <row r="32" spans="1:34" ht="21" customHeight="1" x14ac:dyDescent="0.3">
      <c r="A32" s="160" t="s">
        <v>226</v>
      </c>
      <c r="B32" s="160"/>
      <c r="C32" s="160"/>
      <c r="D32" s="160"/>
      <c r="E32" s="160"/>
      <c r="F32" s="160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28" t="s">
        <v>227</v>
      </c>
      <c r="AF32" s="128"/>
      <c r="AG32" s="128"/>
      <c r="AH32" s="128"/>
    </row>
    <row r="33" spans="2:34" ht="15.75" customHeight="1" x14ac:dyDescent="0.25"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</row>
    <row r="34" spans="2:34" ht="15.75" customHeight="1" x14ac:dyDescent="0.25"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</row>
    <row r="35" spans="2:34" ht="15.75" customHeight="1" x14ac:dyDescent="0.25"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</row>
    <row r="36" spans="2:34" ht="15.75" customHeight="1" x14ac:dyDescent="0.25"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</row>
    <row r="37" spans="2:34" ht="15.75" customHeight="1" x14ac:dyDescent="0.25"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</row>
    <row r="38" spans="2:34" ht="15.75" customHeight="1" x14ac:dyDescent="0.25"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</row>
    <row r="39" spans="2:34" ht="15.75" customHeight="1" x14ac:dyDescent="0.25"/>
    <row r="40" spans="2:34" ht="15.75" customHeight="1" x14ac:dyDescent="0.25"/>
    <row r="41" spans="2:34" ht="15.75" customHeight="1" x14ac:dyDescent="0.25"/>
    <row r="42" spans="2:34" ht="15.75" customHeight="1" x14ac:dyDescent="0.25"/>
    <row r="43" spans="2:34" ht="15.75" customHeight="1" x14ac:dyDescent="0.25"/>
    <row r="44" spans="2:34" ht="15.75" customHeight="1" x14ac:dyDescent="0.25"/>
    <row r="45" spans="2:34" ht="15.75" customHeight="1" x14ac:dyDescent="0.25"/>
    <row r="46" spans="2:34" ht="15.75" customHeight="1" x14ac:dyDescent="0.25"/>
    <row r="47" spans="2:34" ht="15.75" customHeight="1" x14ac:dyDescent="0.25"/>
    <row r="48" spans="2:34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  <row r="1001" ht="15.75" customHeight="1" x14ac:dyDescent="0.25"/>
    <row r="1002" ht="15.75" customHeight="1" x14ac:dyDescent="0.25"/>
    <row r="1003" ht="15.75" customHeight="1" x14ac:dyDescent="0.25"/>
  </sheetData>
  <mergeCells count="5">
    <mergeCell ref="AD1:AH1"/>
    <mergeCell ref="AD2:AH2"/>
    <mergeCell ref="AD3:AH3"/>
    <mergeCell ref="C5:AD5"/>
    <mergeCell ref="A32:F32"/>
  </mergeCells>
  <pageMargins left="0.25" right="0.25" top="0.75" bottom="0.75" header="0" footer="0"/>
  <pageSetup paperSize="9" scale="47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H1003"/>
  <sheetViews>
    <sheetView showGridLines="0" workbookViewId="0">
      <pane xSplit="1" topLeftCell="Q1" activePane="topRight" state="frozen"/>
      <selection pane="topRight" activeCell="AI5" sqref="AI5"/>
    </sheetView>
  </sheetViews>
  <sheetFormatPr defaultColWidth="14.42578125" defaultRowHeight="15" customHeight="1" x14ac:dyDescent="0.25"/>
  <cols>
    <col min="1" max="1" width="37.85546875" customWidth="1"/>
    <col min="2" max="34" width="8" customWidth="1"/>
  </cols>
  <sheetData>
    <row r="1" spans="1:34" ht="17.25" customHeight="1" x14ac:dyDescent="0.3">
      <c r="A1" s="14">
        <v>0</v>
      </c>
      <c r="AD1" s="158" t="s">
        <v>52</v>
      </c>
      <c r="AE1" s="156"/>
      <c r="AF1" s="156"/>
      <c r="AG1" s="156"/>
      <c r="AH1" s="156"/>
    </row>
    <row r="2" spans="1:34" ht="17.25" customHeight="1" x14ac:dyDescent="0.3">
      <c r="AD2" s="158" t="s">
        <v>1</v>
      </c>
      <c r="AE2" s="156"/>
      <c r="AF2" s="156"/>
      <c r="AG2" s="156"/>
      <c r="AH2" s="156"/>
    </row>
    <row r="3" spans="1:34" ht="17.25" customHeight="1" x14ac:dyDescent="0.3">
      <c r="AD3" s="158" t="s">
        <v>231</v>
      </c>
      <c r="AE3" s="156"/>
      <c r="AF3" s="156"/>
      <c r="AG3" s="156"/>
      <c r="AH3" s="156"/>
    </row>
    <row r="4" spans="1:34" ht="23.25" customHeight="1" x14ac:dyDescent="0.3"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</row>
    <row r="5" spans="1:34" ht="23.25" customHeight="1" x14ac:dyDescent="0.3">
      <c r="C5" s="159" t="s">
        <v>55</v>
      </c>
      <c r="D5" s="156"/>
      <c r="E5" s="156"/>
      <c r="F5" s="156"/>
      <c r="G5" s="156"/>
      <c r="H5" s="156"/>
      <c r="I5" s="156"/>
      <c r="J5" s="156"/>
      <c r="K5" s="156"/>
      <c r="L5" s="156"/>
      <c r="M5" s="156"/>
      <c r="N5" s="156"/>
      <c r="O5" s="156"/>
      <c r="P5" s="156"/>
      <c r="Q5" s="156"/>
      <c r="R5" s="156"/>
      <c r="S5" s="156"/>
      <c r="T5" s="156"/>
      <c r="U5" s="156"/>
      <c r="V5" s="156"/>
      <c r="W5" s="156"/>
      <c r="X5" s="156"/>
      <c r="Y5" s="156"/>
      <c r="Z5" s="156"/>
      <c r="AA5" s="156"/>
      <c r="AB5" s="156"/>
      <c r="AC5" s="156"/>
      <c r="AD5" s="156"/>
    </row>
    <row r="6" spans="1:34" ht="23.25" customHeight="1" x14ac:dyDescent="0.25"/>
    <row r="7" spans="1:34" ht="102.75" customHeight="1" x14ac:dyDescent="0.3">
      <c r="A7" s="3"/>
      <c r="B7" s="4" t="s">
        <v>4</v>
      </c>
      <c r="C7" s="4" t="s">
        <v>5</v>
      </c>
      <c r="D7" s="4" t="s">
        <v>6</v>
      </c>
      <c r="E7" s="4" t="s">
        <v>7</v>
      </c>
      <c r="F7" s="4" t="s">
        <v>9</v>
      </c>
      <c r="G7" s="5" t="s">
        <v>10</v>
      </c>
      <c r="H7" s="5" t="s">
        <v>11</v>
      </c>
      <c r="I7" s="4" t="s">
        <v>12</v>
      </c>
      <c r="J7" s="4" t="s">
        <v>13</v>
      </c>
      <c r="K7" s="4" t="s">
        <v>14</v>
      </c>
      <c r="L7" s="4" t="s">
        <v>15</v>
      </c>
      <c r="M7" s="4" t="s">
        <v>16</v>
      </c>
      <c r="N7" s="4" t="s">
        <v>17</v>
      </c>
      <c r="O7" s="5" t="s">
        <v>10</v>
      </c>
      <c r="P7" s="5" t="s">
        <v>11</v>
      </c>
      <c r="Q7" s="4" t="s">
        <v>18</v>
      </c>
      <c r="R7" s="4" t="s">
        <v>19</v>
      </c>
      <c r="S7" s="4" t="s">
        <v>20</v>
      </c>
      <c r="T7" s="4" t="s">
        <v>21</v>
      </c>
      <c r="U7" s="4" t="s">
        <v>22</v>
      </c>
      <c r="V7" s="5" t="s">
        <v>10</v>
      </c>
      <c r="W7" s="5" t="s">
        <v>11</v>
      </c>
      <c r="X7" s="4" t="s">
        <v>23</v>
      </c>
      <c r="Y7" s="4" t="s">
        <v>24</v>
      </c>
      <c r="Z7" s="4" t="s">
        <v>25</v>
      </c>
      <c r="AA7" s="4" t="s">
        <v>26</v>
      </c>
      <c r="AB7" s="4" t="s">
        <v>27</v>
      </c>
      <c r="AC7" s="5" t="s">
        <v>10</v>
      </c>
      <c r="AD7" s="5" t="s">
        <v>11</v>
      </c>
      <c r="AE7" s="5" t="s">
        <v>28</v>
      </c>
      <c r="AF7" s="5" t="s">
        <v>29</v>
      </c>
      <c r="AG7" s="5" t="s">
        <v>30</v>
      </c>
      <c r="AH7" s="5" t="s">
        <v>31</v>
      </c>
    </row>
    <row r="8" spans="1:34" ht="40.5" customHeight="1" x14ac:dyDescent="0.3">
      <c r="A8" s="6" t="s">
        <v>32</v>
      </c>
      <c r="B8" s="7"/>
      <c r="C8" s="7"/>
      <c r="D8" s="7">
        <v>1</v>
      </c>
      <c r="E8" s="8"/>
      <c r="F8" s="7"/>
      <c r="G8" s="9">
        <f t="shared" ref="G8:G15" si="0">COUNT(B8:F8)</f>
        <v>1</v>
      </c>
      <c r="H8" s="9">
        <f t="shared" ref="H8:H26" si="1">SUM(B8:F8)</f>
        <v>1</v>
      </c>
      <c r="I8" s="7"/>
      <c r="J8" s="7"/>
      <c r="K8" s="7"/>
      <c r="L8" s="10"/>
      <c r="M8" s="7"/>
      <c r="N8" s="7"/>
      <c r="O8" s="9">
        <f t="shared" ref="O8:O15" si="2">COUNT(I8:N8)</f>
        <v>0</v>
      </c>
      <c r="P8" s="9">
        <f t="shared" ref="P8:P26" si="3">SUM(I8:N8)</f>
        <v>0</v>
      </c>
      <c r="Q8" s="7">
        <v>1</v>
      </c>
      <c r="R8" s="7"/>
      <c r="S8" s="7"/>
      <c r="T8" s="8"/>
      <c r="U8" s="7"/>
      <c r="V8" s="9">
        <f t="shared" ref="V8:V15" si="4">COUNT(Q8:U8)</f>
        <v>1</v>
      </c>
      <c r="W8" s="9">
        <f t="shared" ref="W8:W26" si="5">SUM(Q8:U8)</f>
        <v>1</v>
      </c>
      <c r="X8" s="7"/>
      <c r="Y8" s="7"/>
      <c r="Z8" s="7"/>
      <c r="AA8" s="10"/>
      <c r="AB8" s="7"/>
      <c r="AC8" s="9">
        <f t="shared" ref="AC8:AC15" si="6">COUNT(X8:AB8)</f>
        <v>0</v>
      </c>
      <c r="AD8" s="9">
        <f t="shared" ref="AD8:AD26" si="7">SUM(X8:AB8)</f>
        <v>0</v>
      </c>
      <c r="AE8" s="11">
        <f t="shared" ref="AE8:AF8" si="8">G8+O8+V8+AC8</f>
        <v>2</v>
      </c>
      <c r="AF8" s="11">
        <f t="shared" si="8"/>
        <v>2</v>
      </c>
      <c r="AG8" s="11">
        <f t="shared" ref="AG8:AH8" si="9">SUM(AE8:AE10)</f>
        <v>3</v>
      </c>
      <c r="AH8" s="11">
        <f t="shared" si="9"/>
        <v>3</v>
      </c>
    </row>
    <row r="9" spans="1:34" ht="29.25" customHeight="1" x14ac:dyDescent="0.3">
      <c r="A9" s="6" t="s">
        <v>33</v>
      </c>
      <c r="B9" s="7"/>
      <c r="C9" s="10"/>
      <c r="D9" s="10"/>
      <c r="E9" s="10"/>
      <c r="F9" s="10"/>
      <c r="G9" s="9">
        <f t="shared" si="0"/>
        <v>0</v>
      </c>
      <c r="H9" s="9">
        <f t="shared" si="1"/>
        <v>0</v>
      </c>
      <c r="I9" s="7"/>
      <c r="J9" s="10"/>
      <c r="K9" s="10"/>
      <c r="L9" s="10"/>
      <c r="M9" s="10"/>
      <c r="N9" s="10"/>
      <c r="O9" s="9">
        <f t="shared" si="2"/>
        <v>0</v>
      </c>
      <c r="P9" s="9">
        <f t="shared" si="3"/>
        <v>0</v>
      </c>
      <c r="Q9" s="7"/>
      <c r="R9" s="10"/>
      <c r="S9" s="10"/>
      <c r="T9" s="10"/>
      <c r="U9" s="10"/>
      <c r="V9" s="9">
        <f t="shared" si="4"/>
        <v>0</v>
      </c>
      <c r="W9" s="9">
        <f t="shared" si="5"/>
        <v>0</v>
      </c>
      <c r="X9" s="7"/>
      <c r="Y9" s="10"/>
      <c r="Z9" s="10"/>
      <c r="AA9" s="10"/>
      <c r="AB9" s="10"/>
      <c r="AC9" s="9">
        <f t="shared" si="6"/>
        <v>0</v>
      </c>
      <c r="AD9" s="9">
        <f t="shared" si="7"/>
        <v>0</v>
      </c>
      <c r="AE9" s="11">
        <f t="shared" ref="AE9:AF9" si="10">G9+O9+V9+AC9</f>
        <v>0</v>
      </c>
      <c r="AF9" s="11">
        <f t="shared" si="10"/>
        <v>0</v>
      </c>
      <c r="AG9" s="10"/>
      <c r="AH9" s="10"/>
    </row>
    <row r="10" spans="1:34" ht="29.25" customHeight="1" x14ac:dyDescent="0.3">
      <c r="A10" s="6" t="s">
        <v>34</v>
      </c>
      <c r="B10" s="7"/>
      <c r="C10" s="10"/>
      <c r="D10" s="10"/>
      <c r="E10" s="10"/>
      <c r="F10" s="10"/>
      <c r="G10" s="9">
        <f t="shared" si="0"/>
        <v>0</v>
      </c>
      <c r="H10" s="9">
        <f t="shared" si="1"/>
        <v>0</v>
      </c>
      <c r="I10" s="7"/>
      <c r="J10" s="10"/>
      <c r="K10" s="10"/>
      <c r="L10" s="10"/>
      <c r="M10" s="10"/>
      <c r="N10" s="10"/>
      <c r="O10" s="9">
        <f t="shared" si="2"/>
        <v>0</v>
      </c>
      <c r="P10" s="9">
        <f t="shared" si="3"/>
        <v>0</v>
      </c>
      <c r="Q10" s="7"/>
      <c r="R10" s="10"/>
      <c r="S10" s="10"/>
      <c r="T10" s="10"/>
      <c r="U10" s="10"/>
      <c r="V10" s="9">
        <f t="shared" si="4"/>
        <v>0</v>
      </c>
      <c r="W10" s="9">
        <f t="shared" si="5"/>
        <v>0</v>
      </c>
      <c r="X10" s="7">
        <v>1</v>
      </c>
      <c r="Y10" s="10"/>
      <c r="Z10" s="10"/>
      <c r="AA10" s="10"/>
      <c r="AB10" s="10"/>
      <c r="AC10" s="9">
        <f t="shared" si="6"/>
        <v>1</v>
      </c>
      <c r="AD10" s="9">
        <f t="shared" si="7"/>
        <v>1</v>
      </c>
      <c r="AE10" s="11">
        <f t="shared" ref="AE10:AF10" si="11">G10+O10+V10+AC10</f>
        <v>1</v>
      </c>
      <c r="AF10" s="11">
        <f t="shared" si="11"/>
        <v>1</v>
      </c>
      <c r="AG10" s="10"/>
      <c r="AH10" s="10"/>
    </row>
    <row r="11" spans="1:34" ht="29.25" customHeight="1" x14ac:dyDescent="0.3">
      <c r="A11" s="6" t="s">
        <v>35</v>
      </c>
      <c r="B11" s="7"/>
      <c r="C11" s="7"/>
      <c r="D11" s="10"/>
      <c r="E11" s="10"/>
      <c r="F11" s="10"/>
      <c r="G11" s="9">
        <f t="shared" si="0"/>
        <v>0</v>
      </c>
      <c r="H11" s="9">
        <f t="shared" si="1"/>
        <v>0</v>
      </c>
      <c r="I11" s="7"/>
      <c r="J11" s="7"/>
      <c r="K11" s="8"/>
      <c r="L11" s="10"/>
      <c r="M11" s="10"/>
      <c r="N11" s="10"/>
      <c r="O11" s="9">
        <f t="shared" si="2"/>
        <v>0</v>
      </c>
      <c r="P11" s="9">
        <f t="shared" si="3"/>
        <v>0</v>
      </c>
      <c r="Q11" s="7"/>
      <c r="R11" s="7"/>
      <c r="S11" s="10">
        <v>1</v>
      </c>
      <c r="T11" s="10"/>
      <c r="U11" s="10"/>
      <c r="V11" s="9">
        <f t="shared" si="4"/>
        <v>1</v>
      </c>
      <c r="W11" s="9">
        <f t="shared" si="5"/>
        <v>1</v>
      </c>
      <c r="X11" s="7"/>
      <c r="Y11" s="7"/>
      <c r="Z11" s="8"/>
      <c r="AA11" s="10"/>
      <c r="AB11" s="10"/>
      <c r="AC11" s="9">
        <f t="shared" si="6"/>
        <v>0</v>
      </c>
      <c r="AD11" s="9">
        <f t="shared" si="7"/>
        <v>0</v>
      </c>
      <c r="AE11" s="11">
        <f t="shared" ref="AE11:AF11" si="12">G11+O11+V11+AC11</f>
        <v>1</v>
      </c>
      <c r="AF11" s="11">
        <f t="shared" si="12"/>
        <v>1</v>
      </c>
      <c r="AG11" s="11">
        <f t="shared" ref="AG11:AH11" si="13">AE11</f>
        <v>1</v>
      </c>
      <c r="AH11" s="11">
        <f t="shared" si="13"/>
        <v>1</v>
      </c>
    </row>
    <row r="12" spans="1:34" ht="39.75" customHeight="1" x14ac:dyDescent="0.3">
      <c r="A12" s="6" t="s">
        <v>36</v>
      </c>
      <c r="B12" s="7"/>
      <c r="C12" s="7"/>
      <c r="D12" s="7"/>
      <c r="E12" s="7"/>
      <c r="F12" s="8"/>
      <c r="G12" s="9">
        <f t="shared" si="0"/>
        <v>0</v>
      </c>
      <c r="H12" s="9">
        <f t="shared" si="1"/>
        <v>0</v>
      </c>
      <c r="I12" s="7"/>
      <c r="J12" s="7"/>
      <c r="K12" s="7"/>
      <c r="L12" s="7"/>
      <c r="M12" s="10"/>
      <c r="N12" s="10"/>
      <c r="O12" s="9">
        <f t="shared" si="2"/>
        <v>0</v>
      </c>
      <c r="P12" s="9">
        <f t="shared" si="3"/>
        <v>0</v>
      </c>
      <c r="Q12" s="7"/>
      <c r="R12" s="7"/>
      <c r="S12" s="7">
        <v>2</v>
      </c>
      <c r="T12" s="7"/>
      <c r="U12" s="10"/>
      <c r="V12" s="9">
        <f t="shared" si="4"/>
        <v>1</v>
      </c>
      <c r="W12" s="9">
        <f t="shared" si="5"/>
        <v>2</v>
      </c>
      <c r="X12" s="7"/>
      <c r="Y12" s="7"/>
      <c r="Z12" s="7"/>
      <c r="AA12" s="7"/>
      <c r="AB12" s="10"/>
      <c r="AC12" s="9">
        <f t="shared" si="6"/>
        <v>0</v>
      </c>
      <c r="AD12" s="9">
        <f t="shared" si="7"/>
        <v>0</v>
      </c>
      <c r="AE12" s="11">
        <f t="shared" ref="AE12:AF12" si="14">G12+O12+V12+AC12</f>
        <v>1</v>
      </c>
      <c r="AF12" s="11">
        <f t="shared" si="14"/>
        <v>2</v>
      </c>
      <c r="AG12" s="11">
        <f t="shared" ref="AG12:AH12" si="15">SUM(AE12:AE14)</f>
        <v>1</v>
      </c>
      <c r="AH12" s="11">
        <f t="shared" si="15"/>
        <v>2</v>
      </c>
    </row>
    <row r="13" spans="1:34" ht="29.25" customHeight="1" x14ac:dyDescent="0.3">
      <c r="A13" s="6" t="s">
        <v>37</v>
      </c>
      <c r="B13" s="7"/>
      <c r="C13" s="10"/>
      <c r="D13" s="10"/>
      <c r="E13" s="10"/>
      <c r="F13" s="10"/>
      <c r="G13" s="9">
        <f t="shared" si="0"/>
        <v>0</v>
      </c>
      <c r="H13" s="9">
        <f t="shared" si="1"/>
        <v>0</v>
      </c>
      <c r="I13" s="7"/>
      <c r="J13" s="10"/>
      <c r="K13" s="10"/>
      <c r="L13" s="10"/>
      <c r="M13" s="10"/>
      <c r="N13" s="10"/>
      <c r="O13" s="9">
        <f t="shared" si="2"/>
        <v>0</v>
      </c>
      <c r="P13" s="9">
        <f t="shared" si="3"/>
        <v>0</v>
      </c>
      <c r="Q13" s="7"/>
      <c r="R13" s="10"/>
      <c r="S13" s="10"/>
      <c r="T13" s="10"/>
      <c r="U13" s="10"/>
      <c r="V13" s="9">
        <f t="shared" si="4"/>
        <v>0</v>
      </c>
      <c r="W13" s="9">
        <f t="shared" si="5"/>
        <v>0</v>
      </c>
      <c r="X13" s="7"/>
      <c r="Y13" s="10"/>
      <c r="Z13" s="10"/>
      <c r="AA13" s="10"/>
      <c r="AB13" s="10"/>
      <c r="AC13" s="9">
        <f t="shared" si="6"/>
        <v>0</v>
      </c>
      <c r="AD13" s="9">
        <f t="shared" si="7"/>
        <v>0</v>
      </c>
      <c r="AE13" s="11">
        <f t="shared" ref="AE13:AF13" si="16">G13+O13+V13+AC13</f>
        <v>0</v>
      </c>
      <c r="AF13" s="11">
        <f t="shared" si="16"/>
        <v>0</v>
      </c>
      <c r="AG13" s="10"/>
      <c r="AH13" s="10"/>
    </row>
    <row r="14" spans="1:34" ht="29.25" customHeight="1" x14ac:dyDescent="0.3">
      <c r="A14" s="6" t="s">
        <v>38</v>
      </c>
      <c r="B14" s="7"/>
      <c r="C14" s="10"/>
      <c r="D14" s="10"/>
      <c r="E14" s="10"/>
      <c r="F14" s="10"/>
      <c r="G14" s="9">
        <f t="shared" si="0"/>
        <v>0</v>
      </c>
      <c r="H14" s="9">
        <f t="shared" si="1"/>
        <v>0</v>
      </c>
      <c r="I14" s="7"/>
      <c r="J14" s="10"/>
      <c r="K14" s="10"/>
      <c r="L14" s="10"/>
      <c r="M14" s="10"/>
      <c r="N14" s="10"/>
      <c r="O14" s="9">
        <f t="shared" si="2"/>
        <v>0</v>
      </c>
      <c r="P14" s="9">
        <f t="shared" si="3"/>
        <v>0</v>
      </c>
      <c r="Q14" s="7"/>
      <c r="R14" s="10"/>
      <c r="S14" s="10"/>
      <c r="T14" s="10"/>
      <c r="U14" s="10"/>
      <c r="V14" s="9">
        <f t="shared" si="4"/>
        <v>0</v>
      </c>
      <c r="W14" s="9">
        <f t="shared" si="5"/>
        <v>0</v>
      </c>
      <c r="X14" s="7"/>
      <c r="Y14" s="10"/>
      <c r="Z14" s="10"/>
      <c r="AA14" s="10"/>
      <c r="AB14" s="10"/>
      <c r="AC14" s="9">
        <f t="shared" si="6"/>
        <v>0</v>
      </c>
      <c r="AD14" s="9">
        <f t="shared" si="7"/>
        <v>0</v>
      </c>
      <c r="AE14" s="11">
        <f t="shared" ref="AE14:AF14" si="17">G14+O14+V14+AC14</f>
        <v>0</v>
      </c>
      <c r="AF14" s="11">
        <f t="shared" si="17"/>
        <v>0</v>
      </c>
      <c r="AG14" s="10"/>
      <c r="AH14" s="10"/>
    </row>
    <row r="15" spans="1:34" ht="38.25" customHeight="1" x14ac:dyDescent="0.3">
      <c r="A15" s="6" t="s">
        <v>39</v>
      </c>
      <c r="B15" s="7"/>
      <c r="C15" s="7"/>
      <c r="D15" s="8"/>
      <c r="E15" s="10"/>
      <c r="F15" s="10"/>
      <c r="G15" s="9">
        <f t="shared" si="0"/>
        <v>0</v>
      </c>
      <c r="H15" s="9">
        <f t="shared" si="1"/>
        <v>0</v>
      </c>
      <c r="I15" s="7"/>
      <c r="J15" s="7"/>
      <c r="K15" s="10"/>
      <c r="L15" s="10"/>
      <c r="M15" s="7"/>
      <c r="N15" s="7"/>
      <c r="O15" s="9">
        <f t="shared" si="2"/>
        <v>0</v>
      </c>
      <c r="P15" s="9">
        <f t="shared" si="3"/>
        <v>0</v>
      </c>
      <c r="Q15" s="7"/>
      <c r="R15" s="7"/>
      <c r="S15" s="10"/>
      <c r="T15" s="10"/>
      <c r="U15" s="8"/>
      <c r="V15" s="9">
        <f t="shared" si="4"/>
        <v>0</v>
      </c>
      <c r="W15" s="9">
        <f t="shared" si="5"/>
        <v>0</v>
      </c>
      <c r="X15" s="7"/>
      <c r="Y15" s="7"/>
      <c r="Z15" s="7"/>
      <c r="AA15" s="10"/>
      <c r="AB15" s="10"/>
      <c r="AC15" s="9">
        <f t="shared" si="6"/>
        <v>0</v>
      </c>
      <c r="AD15" s="9">
        <f t="shared" si="7"/>
        <v>0</v>
      </c>
      <c r="AE15" s="11">
        <f t="shared" ref="AE15:AF15" si="18">G15+O15+V15+AC15</f>
        <v>0</v>
      </c>
      <c r="AF15" s="11">
        <f t="shared" si="18"/>
        <v>0</v>
      </c>
      <c r="AG15" s="11">
        <f t="shared" ref="AG15:AH15" si="19">SUM(AE15:AE18)</f>
        <v>0</v>
      </c>
      <c r="AH15" s="11">
        <f t="shared" si="19"/>
        <v>0</v>
      </c>
    </row>
    <row r="16" spans="1:34" ht="37.5" customHeight="1" x14ac:dyDescent="0.3">
      <c r="A16" s="6" t="s">
        <v>40</v>
      </c>
      <c r="B16" s="7"/>
      <c r="C16" s="10"/>
      <c r="D16" s="10"/>
      <c r="E16" s="10"/>
      <c r="F16" s="10"/>
      <c r="G16" s="9">
        <v>0</v>
      </c>
      <c r="H16" s="9">
        <f t="shared" si="1"/>
        <v>0</v>
      </c>
      <c r="I16" s="7"/>
      <c r="J16" s="10"/>
      <c r="K16" s="10"/>
      <c r="L16" s="10"/>
      <c r="M16" s="10"/>
      <c r="N16" s="10"/>
      <c r="O16" s="9">
        <v>0</v>
      </c>
      <c r="P16" s="9">
        <f t="shared" si="3"/>
        <v>0</v>
      </c>
      <c r="Q16" s="7"/>
      <c r="R16" s="10"/>
      <c r="S16" s="10"/>
      <c r="T16" s="10"/>
      <c r="U16" s="10"/>
      <c r="V16" s="9">
        <v>0</v>
      </c>
      <c r="W16" s="9">
        <f t="shared" si="5"/>
        <v>0</v>
      </c>
      <c r="X16" s="7"/>
      <c r="Y16" s="10"/>
      <c r="Z16" s="10"/>
      <c r="AA16" s="10"/>
      <c r="AB16" s="10"/>
      <c r="AC16" s="9">
        <v>0</v>
      </c>
      <c r="AD16" s="9">
        <f t="shared" si="7"/>
        <v>0</v>
      </c>
      <c r="AE16" s="11">
        <v>0</v>
      </c>
      <c r="AF16" s="11">
        <f>H16+P16+W16+AD16</f>
        <v>0</v>
      </c>
      <c r="AG16" s="10"/>
      <c r="AH16" s="10"/>
    </row>
    <row r="17" spans="1:34" ht="37.5" customHeight="1" x14ac:dyDescent="0.3">
      <c r="A17" s="6" t="s">
        <v>41</v>
      </c>
      <c r="B17" s="7"/>
      <c r="C17" s="10"/>
      <c r="D17" s="10"/>
      <c r="E17" s="10"/>
      <c r="F17" s="10"/>
      <c r="G17" s="9">
        <f t="shared" ref="G17:G26" si="20">COUNT(B17:F17)</f>
        <v>0</v>
      </c>
      <c r="H17" s="9">
        <f t="shared" si="1"/>
        <v>0</v>
      </c>
      <c r="I17" s="7"/>
      <c r="J17" s="10"/>
      <c r="K17" s="10"/>
      <c r="L17" s="10"/>
      <c r="M17" s="10"/>
      <c r="N17" s="10"/>
      <c r="O17" s="9">
        <f t="shared" ref="O17:O26" si="21">COUNT(I17:N17)</f>
        <v>0</v>
      </c>
      <c r="P17" s="9">
        <f t="shared" si="3"/>
        <v>0</v>
      </c>
      <c r="Q17" s="7"/>
      <c r="R17" s="10"/>
      <c r="S17" s="10"/>
      <c r="T17" s="10"/>
      <c r="U17" s="10"/>
      <c r="V17" s="9">
        <v>0</v>
      </c>
      <c r="W17" s="9">
        <f t="shared" si="5"/>
        <v>0</v>
      </c>
      <c r="X17" s="7"/>
      <c r="Y17" s="10"/>
      <c r="Z17" s="10"/>
      <c r="AA17" s="10"/>
      <c r="AB17" s="10"/>
      <c r="AC17" s="9">
        <f t="shared" ref="AC17:AC26" si="22">COUNT(X17:AB17)</f>
        <v>0</v>
      </c>
      <c r="AD17" s="9">
        <f t="shared" si="7"/>
        <v>0</v>
      </c>
      <c r="AE17" s="11">
        <f t="shared" ref="AE17:AF17" si="23">G17+O17+V17+AC17</f>
        <v>0</v>
      </c>
      <c r="AF17" s="11">
        <f t="shared" si="23"/>
        <v>0</v>
      </c>
      <c r="AG17" s="10"/>
      <c r="AH17" s="10"/>
    </row>
    <row r="18" spans="1:34" ht="37.5" customHeight="1" x14ac:dyDescent="0.3">
      <c r="A18" s="6" t="s">
        <v>42</v>
      </c>
      <c r="B18" s="7"/>
      <c r="C18" s="10"/>
      <c r="D18" s="10"/>
      <c r="E18" s="10"/>
      <c r="F18" s="10"/>
      <c r="G18" s="9">
        <f t="shared" si="20"/>
        <v>0</v>
      </c>
      <c r="H18" s="9">
        <f t="shared" si="1"/>
        <v>0</v>
      </c>
      <c r="I18" s="7"/>
      <c r="J18" s="10"/>
      <c r="K18" s="10"/>
      <c r="L18" s="10"/>
      <c r="M18" s="10"/>
      <c r="N18" s="10"/>
      <c r="O18" s="9">
        <f t="shared" si="21"/>
        <v>0</v>
      </c>
      <c r="P18" s="9">
        <f t="shared" si="3"/>
        <v>0</v>
      </c>
      <c r="Q18" s="7"/>
      <c r="R18" s="10"/>
      <c r="S18" s="10"/>
      <c r="T18" s="10"/>
      <c r="U18" s="10"/>
      <c r="V18" s="9">
        <f t="shared" ref="V18:V26" si="24">COUNT(Q18:U18)</f>
        <v>0</v>
      </c>
      <c r="W18" s="9">
        <f t="shared" si="5"/>
        <v>0</v>
      </c>
      <c r="X18" s="7"/>
      <c r="Y18" s="10"/>
      <c r="Z18" s="10"/>
      <c r="AA18" s="10"/>
      <c r="AB18" s="10"/>
      <c r="AC18" s="9">
        <f t="shared" si="22"/>
        <v>0</v>
      </c>
      <c r="AD18" s="9">
        <f t="shared" si="7"/>
        <v>0</v>
      </c>
      <c r="AE18" s="11">
        <f t="shared" ref="AE18:AF18" si="25">G18+O18+V18+AC18</f>
        <v>0</v>
      </c>
      <c r="AF18" s="11">
        <f t="shared" si="25"/>
        <v>0</v>
      </c>
      <c r="AG18" s="10"/>
      <c r="AH18" s="10"/>
    </row>
    <row r="19" spans="1:34" ht="36" customHeight="1" thickBot="1" x14ac:dyDescent="0.35">
      <c r="A19" s="6" t="s">
        <v>43</v>
      </c>
      <c r="B19" s="7"/>
      <c r="C19" s="7"/>
      <c r="D19" s="7"/>
      <c r="E19" s="10"/>
      <c r="F19" s="10"/>
      <c r="G19" s="9">
        <f t="shared" si="20"/>
        <v>0</v>
      </c>
      <c r="H19" s="9">
        <f t="shared" si="1"/>
        <v>0</v>
      </c>
      <c r="I19" s="7"/>
      <c r="J19" s="7"/>
      <c r="K19" s="7"/>
      <c r="L19" s="10"/>
      <c r="M19" s="10"/>
      <c r="N19" s="10"/>
      <c r="O19" s="9">
        <f t="shared" si="21"/>
        <v>0</v>
      </c>
      <c r="P19" s="9">
        <f t="shared" si="3"/>
        <v>0</v>
      </c>
      <c r="Q19" s="7"/>
      <c r="R19" s="7"/>
      <c r="S19" s="7"/>
      <c r="T19" s="10"/>
      <c r="U19" s="10"/>
      <c r="V19" s="9">
        <f t="shared" si="24"/>
        <v>0</v>
      </c>
      <c r="W19" s="9">
        <f t="shared" si="5"/>
        <v>0</v>
      </c>
      <c r="X19" s="7"/>
      <c r="Y19" s="7"/>
      <c r="Z19" s="7"/>
      <c r="AA19" s="10"/>
      <c r="AB19" s="10"/>
      <c r="AC19" s="9">
        <f t="shared" si="22"/>
        <v>0</v>
      </c>
      <c r="AD19" s="9">
        <f t="shared" si="7"/>
        <v>0</v>
      </c>
      <c r="AE19" s="11">
        <f t="shared" ref="AE19:AF19" si="26">G19+O19+V19+AC19</f>
        <v>0</v>
      </c>
      <c r="AF19" s="11">
        <f t="shared" si="26"/>
        <v>0</v>
      </c>
      <c r="AG19" s="11">
        <f t="shared" ref="AG19:AH19" si="27">SUM(AE19:AE22)</f>
        <v>0</v>
      </c>
      <c r="AH19" s="11">
        <f t="shared" si="27"/>
        <v>0</v>
      </c>
    </row>
    <row r="20" spans="1:34" ht="36" customHeight="1" thickBot="1" x14ac:dyDescent="0.35">
      <c r="A20" s="6" t="s">
        <v>56</v>
      </c>
      <c r="B20" s="8"/>
      <c r="C20" s="10"/>
      <c r="D20" s="10"/>
      <c r="E20" s="10"/>
      <c r="F20" s="10"/>
      <c r="G20" s="9">
        <f>COUNT(B20:F20)</f>
        <v>0</v>
      </c>
      <c r="H20" s="9">
        <f>SUM(B20:F20)</f>
        <v>0</v>
      </c>
      <c r="I20" s="8"/>
      <c r="J20" s="10"/>
      <c r="K20" s="10"/>
      <c r="L20" s="10"/>
      <c r="M20" s="10"/>
      <c r="N20" s="10"/>
      <c r="O20" s="9">
        <f>COUNT(I20:N20)</f>
        <v>0</v>
      </c>
      <c r="P20" s="9">
        <f>SUM(I20:N20)</f>
        <v>0</v>
      </c>
      <c r="Q20" s="7"/>
      <c r="R20" s="10"/>
      <c r="S20" s="10"/>
      <c r="T20" s="10"/>
      <c r="U20" s="10"/>
      <c r="V20" s="9">
        <f>COUNT(Q20:U20)</f>
        <v>0</v>
      </c>
      <c r="W20" s="9">
        <f>SUM(Q20:U20)</f>
        <v>0</v>
      </c>
      <c r="X20" s="7"/>
      <c r="Y20" s="10"/>
      <c r="Z20" s="10"/>
      <c r="AA20" s="10"/>
      <c r="AB20" s="10"/>
      <c r="AC20" s="9">
        <f>COUNT(X20:AB20)</f>
        <v>0</v>
      </c>
      <c r="AD20" s="9">
        <f>SUM(X20:AB20)</f>
        <v>0</v>
      </c>
      <c r="AE20" s="11">
        <f t="shared" ref="AE20:AF20" si="28">G20+O20+V20+AC20</f>
        <v>0</v>
      </c>
      <c r="AF20" s="11">
        <f t="shared" si="28"/>
        <v>0</v>
      </c>
      <c r="AG20" s="10"/>
      <c r="AH20" s="10"/>
    </row>
    <row r="21" spans="1:34" ht="36" customHeight="1" thickBot="1" x14ac:dyDescent="0.35">
      <c r="A21" s="6" t="s">
        <v>45</v>
      </c>
      <c r="B21" s="8"/>
      <c r="C21" s="10"/>
      <c r="D21" s="10"/>
      <c r="E21" s="10"/>
      <c r="F21" s="10"/>
      <c r="G21" s="9">
        <f t="shared" si="20"/>
        <v>0</v>
      </c>
      <c r="H21" s="9">
        <f t="shared" si="1"/>
        <v>0</v>
      </c>
      <c r="I21" s="8"/>
      <c r="J21" s="10"/>
      <c r="K21" s="10"/>
      <c r="L21" s="10"/>
      <c r="M21" s="10"/>
      <c r="N21" s="10"/>
      <c r="O21" s="9">
        <f t="shared" si="21"/>
        <v>0</v>
      </c>
      <c r="P21" s="9">
        <f t="shared" si="3"/>
        <v>0</v>
      </c>
      <c r="Q21" s="7"/>
      <c r="R21" s="10"/>
      <c r="S21" s="10"/>
      <c r="T21" s="10"/>
      <c r="U21" s="10"/>
      <c r="V21" s="9">
        <f t="shared" si="24"/>
        <v>0</v>
      </c>
      <c r="W21" s="9">
        <f t="shared" si="5"/>
        <v>0</v>
      </c>
      <c r="X21" s="7"/>
      <c r="Y21" s="10"/>
      <c r="Z21" s="10"/>
      <c r="AA21" s="10"/>
      <c r="AB21" s="10"/>
      <c r="AC21" s="9">
        <f t="shared" si="22"/>
        <v>0</v>
      </c>
      <c r="AD21" s="9">
        <f t="shared" si="7"/>
        <v>0</v>
      </c>
      <c r="AE21" s="11">
        <f t="shared" ref="AE21:AF21" si="29">G21+O21+V21+AC21</f>
        <v>0</v>
      </c>
      <c r="AF21" s="11">
        <f t="shared" si="29"/>
        <v>0</v>
      </c>
      <c r="AG21" s="10"/>
      <c r="AH21" s="10"/>
    </row>
    <row r="22" spans="1:34" ht="36" customHeight="1" thickBot="1" x14ac:dyDescent="0.35">
      <c r="A22" s="6" t="s">
        <v>46</v>
      </c>
      <c r="B22" s="10"/>
      <c r="C22" s="10"/>
      <c r="D22" s="10"/>
      <c r="E22" s="10"/>
      <c r="F22" s="10"/>
      <c r="G22" s="9">
        <f t="shared" si="20"/>
        <v>0</v>
      </c>
      <c r="H22" s="9">
        <f t="shared" si="1"/>
        <v>0</v>
      </c>
      <c r="I22" s="10"/>
      <c r="J22" s="10"/>
      <c r="K22" s="10"/>
      <c r="L22" s="10"/>
      <c r="M22" s="10"/>
      <c r="N22" s="10"/>
      <c r="O22" s="9">
        <f t="shared" si="21"/>
        <v>0</v>
      </c>
      <c r="P22" s="9">
        <f t="shared" si="3"/>
        <v>0</v>
      </c>
      <c r="Q22" s="10"/>
      <c r="R22" s="10"/>
      <c r="S22" s="10"/>
      <c r="T22" s="10"/>
      <c r="U22" s="10"/>
      <c r="V22" s="9">
        <f t="shared" si="24"/>
        <v>0</v>
      </c>
      <c r="W22" s="9">
        <f t="shared" si="5"/>
        <v>0</v>
      </c>
      <c r="X22" s="10"/>
      <c r="Y22" s="10"/>
      <c r="Z22" s="10"/>
      <c r="AA22" s="10"/>
      <c r="AB22" s="10"/>
      <c r="AC22" s="9">
        <f t="shared" si="22"/>
        <v>0</v>
      </c>
      <c r="AD22" s="9">
        <f t="shared" si="7"/>
        <v>0</v>
      </c>
      <c r="AE22" s="11">
        <f t="shared" ref="AE22:AF22" si="30">G22+O22+V22+AC22</f>
        <v>0</v>
      </c>
      <c r="AF22" s="11">
        <f t="shared" si="30"/>
        <v>0</v>
      </c>
      <c r="AG22" s="12"/>
      <c r="AH22" s="12"/>
    </row>
    <row r="23" spans="1:34" ht="36" customHeight="1" thickBot="1" x14ac:dyDescent="0.35">
      <c r="A23" s="6" t="s">
        <v>47</v>
      </c>
      <c r="B23" s="10"/>
      <c r="C23" s="10"/>
      <c r="D23" s="10"/>
      <c r="E23" s="10"/>
      <c r="F23" s="10"/>
      <c r="G23" s="9">
        <f t="shared" si="20"/>
        <v>0</v>
      </c>
      <c r="H23" s="9">
        <f t="shared" si="1"/>
        <v>0</v>
      </c>
      <c r="I23" s="10"/>
      <c r="J23" s="10"/>
      <c r="K23" s="10"/>
      <c r="L23" s="10"/>
      <c r="M23" s="10"/>
      <c r="N23" s="10"/>
      <c r="O23" s="9">
        <f t="shared" si="21"/>
        <v>0</v>
      </c>
      <c r="P23" s="9">
        <f t="shared" si="3"/>
        <v>0</v>
      </c>
      <c r="Q23" s="10"/>
      <c r="R23" s="10"/>
      <c r="S23" s="10"/>
      <c r="T23" s="10"/>
      <c r="U23" s="10"/>
      <c r="V23" s="9">
        <f t="shared" si="24"/>
        <v>0</v>
      </c>
      <c r="W23" s="9">
        <f t="shared" si="5"/>
        <v>0</v>
      </c>
      <c r="X23" s="7"/>
      <c r="Y23" s="7"/>
      <c r="Z23" s="7"/>
      <c r="AA23" s="7"/>
      <c r="AB23" s="10"/>
      <c r="AC23" s="9">
        <f t="shared" si="22"/>
        <v>0</v>
      </c>
      <c r="AD23" s="9">
        <f t="shared" si="7"/>
        <v>0</v>
      </c>
      <c r="AE23" s="11">
        <f t="shared" ref="AE23:AF23" si="31">G23+O23+V23+AC23</f>
        <v>0</v>
      </c>
      <c r="AF23" s="11">
        <f t="shared" si="31"/>
        <v>0</v>
      </c>
      <c r="AG23" s="11">
        <f t="shared" ref="AG23:AH23" si="32">SUM(AE23:AE25)</f>
        <v>1</v>
      </c>
      <c r="AH23" s="11">
        <f t="shared" si="32"/>
        <v>1</v>
      </c>
    </row>
    <row r="24" spans="1:34" ht="36" customHeight="1" x14ac:dyDescent="0.3">
      <c r="A24" s="6" t="s">
        <v>48</v>
      </c>
      <c r="B24" s="8"/>
      <c r="C24" s="8"/>
      <c r="D24" s="8"/>
      <c r="E24" s="8"/>
      <c r="F24" s="8"/>
      <c r="G24" s="9">
        <f t="shared" si="20"/>
        <v>0</v>
      </c>
      <c r="H24" s="9">
        <f t="shared" si="1"/>
        <v>0</v>
      </c>
      <c r="I24" s="8"/>
      <c r="J24" s="8"/>
      <c r="K24" s="8"/>
      <c r="L24" s="8"/>
      <c r="M24" s="10"/>
      <c r="N24" s="10"/>
      <c r="O24" s="9">
        <f t="shared" si="21"/>
        <v>0</v>
      </c>
      <c r="P24" s="9">
        <f t="shared" si="3"/>
        <v>0</v>
      </c>
      <c r="Q24" s="8"/>
      <c r="R24" s="8"/>
      <c r="S24" s="8"/>
      <c r="T24" s="10"/>
      <c r="U24" s="10"/>
      <c r="V24" s="9">
        <f t="shared" si="24"/>
        <v>0</v>
      </c>
      <c r="W24" s="9">
        <f t="shared" si="5"/>
        <v>0</v>
      </c>
      <c r="X24" s="8"/>
      <c r="Y24" s="10"/>
      <c r="Z24" s="10"/>
      <c r="AA24" s="10"/>
      <c r="AB24" s="10"/>
      <c r="AC24" s="9">
        <f t="shared" si="22"/>
        <v>0</v>
      </c>
      <c r="AD24" s="9">
        <f t="shared" si="7"/>
        <v>0</v>
      </c>
      <c r="AE24" s="11">
        <f t="shared" ref="AE24:AF24" si="33">G24+O24+V24+AC24</f>
        <v>0</v>
      </c>
      <c r="AF24" s="11">
        <f t="shared" si="33"/>
        <v>0</v>
      </c>
      <c r="AG24" s="10"/>
      <c r="AH24" s="10"/>
    </row>
    <row r="25" spans="1:34" ht="36" customHeight="1" x14ac:dyDescent="0.3">
      <c r="A25" s="6" t="s">
        <v>49</v>
      </c>
      <c r="B25" s="8"/>
      <c r="C25" s="8"/>
      <c r="D25" s="10"/>
      <c r="E25" s="10"/>
      <c r="F25" s="10"/>
      <c r="G25" s="9">
        <f t="shared" si="20"/>
        <v>0</v>
      </c>
      <c r="H25" s="9">
        <f t="shared" si="1"/>
        <v>0</v>
      </c>
      <c r="I25" s="8"/>
      <c r="J25" s="8"/>
      <c r="K25" s="10"/>
      <c r="L25" s="10"/>
      <c r="M25" s="10"/>
      <c r="N25" s="10"/>
      <c r="O25" s="9">
        <f t="shared" si="21"/>
        <v>0</v>
      </c>
      <c r="P25" s="9">
        <f t="shared" si="3"/>
        <v>0</v>
      </c>
      <c r="Q25" s="8"/>
      <c r="R25" s="8"/>
      <c r="S25" s="10"/>
      <c r="T25" s="10"/>
      <c r="U25" s="10"/>
      <c r="V25" s="9">
        <f t="shared" si="24"/>
        <v>0</v>
      </c>
      <c r="W25" s="9">
        <f t="shared" si="5"/>
        <v>0</v>
      </c>
      <c r="X25" s="8"/>
      <c r="Y25" s="8">
        <v>1</v>
      </c>
      <c r="Z25" s="8"/>
      <c r="AA25" s="10"/>
      <c r="AB25" s="10"/>
      <c r="AC25" s="9">
        <f t="shared" si="22"/>
        <v>1</v>
      </c>
      <c r="AD25" s="9">
        <f t="shared" si="7"/>
        <v>1</v>
      </c>
      <c r="AE25" s="11">
        <f t="shared" ref="AE25:AF25" si="34">G25+O25+V25+AC25</f>
        <v>1</v>
      </c>
      <c r="AF25" s="11">
        <f t="shared" si="34"/>
        <v>1</v>
      </c>
      <c r="AG25" s="10"/>
      <c r="AH25" s="10"/>
    </row>
    <row r="26" spans="1:34" ht="36" customHeight="1" x14ac:dyDescent="0.3">
      <c r="A26" s="6" t="s">
        <v>50</v>
      </c>
      <c r="B26" s="7"/>
      <c r="C26" s="10"/>
      <c r="D26" s="10"/>
      <c r="E26" s="10"/>
      <c r="F26" s="10"/>
      <c r="G26" s="9">
        <f t="shared" si="20"/>
        <v>0</v>
      </c>
      <c r="H26" s="9">
        <f t="shared" si="1"/>
        <v>0</v>
      </c>
      <c r="I26" s="7"/>
      <c r="J26" s="8"/>
      <c r="K26" s="10"/>
      <c r="L26" s="10"/>
      <c r="M26" s="10"/>
      <c r="N26" s="10"/>
      <c r="O26" s="9">
        <f t="shared" si="21"/>
        <v>0</v>
      </c>
      <c r="P26" s="9">
        <f t="shared" si="3"/>
        <v>0</v>
      </c>
      <c r="Q26" s="7"/>
      <c r="R26" s="10"/>
      <c r="S26" s="10"/>
      <c r="T26" s="10"/>
      <c r="U26" s="10"/>
      <c r="V26" s="9">
        <f t="shared" si="24"/>
        <v>0</v>
      </c>
      <c r="W26" s="9">
        <f t="shared" si="5"/>
        <v>0</v>
      </c>
      <c r="X26" s="7"/>
      <c r="Y26" s="10"/>
      <c r="Z26" s="10"/>
      <c r="AA26" s="10"/>
      <c r="AB26" s="10"/>
      <c r="AC26" s="9">
        <f t="shared" si="22"/>
        <v>0</v>
      </c>
      <c r="AD26" s="9">
        <f t="shared" si="7"/>
        <v>0</v>
      </c>
      <c r="AE26" s="11">
        <f t="shared" ref="AE26:AF26" si="35">G26+O26+V26+AC26</f>
        <v>0</v>
      </c>
      <c r="AF26" s="11">
        <f t="shared" si="35"/>
        <v>0</v>
      </c>
      <c r="AG26" s="11">
        <f t="shared" ref="AG26:AH26" si="36">AE26</f>
        <v>0</v>
      </c>
      <c r="AH26" s="11">
        <f t="shared" si="36"/>
        <v>0</v>
      </c>
    </row>
    <row r="27" spans="1:34" ht="27" customHeight="1" x14ac:dyDescent="0.3">
      <c r="A27" s="6" t="s">
        <v>51</v>
      </c>
      <c r="B27" s="10"/>
      <c r="C27" s="10"/>
      <c r="D27" s="10"/>
      <c r="E27" s="10"/>
      <c r="F27" s="10"/>
      <c r="G27" s="11">
        <f>SUM(G8:G26)</f>
        <v>1</v>
      </c>
      <c r="H27" s="11">
        <f>SUM(H8:H26)</f>
        <v>1</v>
      </c>
      <c r="I27" s="11"/>
      <c r="J27" s="11"/>
      <c r="K27" s="11"/>
      <c r="L27" s="11"/>
      <c r="M27" s="11"/>
      <c r="N27" s="11"/>
      <c r="O27" s="11">
        <f>SUM(O8:O26)</f>
        <v>0</v>
      </c>
      <c r="P27" s="11">
        <f>SUM(P8:P26)</f>
        <v>0</v>
      </c>
      <c r="Q27" s="11"/>
      <c r="R27" s="11"/>
      <c r="S27" s="11"/>
      <c r="T27" s="11"/>
      <c r="U27" s="11"/>
      <c r="V27" s="11">
        <f>SUM(V8:V26)</f>
        <v>3</v>
      </c>
      <c r="W27" s="11">
        <f>SUM(W8:W26)</f>
        <v>4</v>
      </c>
      <c r="X27" s="11"/>
      <c r="Y27" s="11"/>
      <c r="Z27" s="11"/>
      <c r="AA27" s="11"/>
      <c r="AB27" s="11"/>
      <c r="AC27" s="11">
        <f t="shared" ref="AC27:AH27" si="37">SUM(AC8:AC26)</f>
        <v>2</v>
      </c>
      <c r="AD27" s="11">
        <f t="shared" si="37"/>
        <v>2</v>
      </c>
      <c r="AE27" s="11">
        <f t="shared" si="37"/>
        <v>6</v>
      </c>
      <c r="AF27" s="11">
        <f t="shared" si="37"/>
        <v>7</v>
      </c>
      <c r="AG27" s="11">
        <f t="shared" si="37"/>
        <v>6</v>
      </c>
      <c r="AH27" s="11">
        <f t="shared" si="37"/>
        <v>7</v>
      </c>
    </row>
    <row r="28" spans="1:34" ht="15.75" customHeight="1" x14ac:dyDescent="0.25"/>
    <row r="29" spans="1:34" ht="15.75" customHeight="1" x14ac:dyDescent="0.25"/>
    <row r="30" spans="1:34" ht="15.75" customHeight="1" x14ac:dyDescent="0.25"/>
    <row r="31" spans="1:34" ht="15.75" customHeight="1" x14ac:dyDescent="0.25"/>
    <row r="32" spans="1:34" ht="22.5" customHeight="1" x14ac:dyDescent="0.3">
      <c r="A32" s="157" t="s">
        <v>226</v>
      </c>
      <c r="B32" s="157"/>
      <c r="C32" s="157"/>
      <c r="D32" s="157"/>
      <c r="E32" s="157"/>
      <c r="F32" s="157"/>
      <c r="AE32" s="128" t="s">
        <v>227</v>
      </c>
      <c r="AF32" s="128"/>
      <c r="AG32" s="128"/>
      <c r="AH32" s="128"/>
    </row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  <row r="1001" ht="15.75" customHeight="1" x14ac:dyDescent="0.25"/>
    <row r="1002" ht="15.75" customHeight="1" x14ac:dyDescent="0.25"/>
    <row r="1003" ht="15.75" customHeight="1" x14ac:dyDescent="0.25"/>
  </sheetData>
  <mergeCells count="5">
    <mergeCell ref="AD1:AH1"/>
    <mergeCell ref="AD2:AH2"/>
    <mergeCell ref="AD3:AH3"/>
    <mergeCell ref="C5:AD5"/>
    <mergeCell ref="A32:F32"/>
  </mergeCells>
  <pageMargins left="0.25" right="0.25" top="0.75" bottom="0.75" header="0" footer="0"/>
  <pageSetup paperSize="9" scale="47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U1005"/>
  <sheetViews>
    <sheetView showGridLines="0" workbookViewId="0">
      <pane xSplit="1" ySplit="7" topLeftCell="W24" activePane="bottomRight" state="frozen"/>
      <selection pane="topRight" activeCell="B1" sqref="B1"/>
      <selection pane="bottomLeft" activeCell="A8" sqref="A8"/>
      <selection pane="bottomRight" activeCell="AV5" sqref="AV5"/>
    </sheetView>
  </sheetViews>
  <sheetFormatPr defaultColWidth="14.42578125" defaultRowHeight="15" customHeight="1" x14ac:dyDescent="0.25"/>
  <cols>
    <col min="1" max="1" width="39.140625" customWidth="1"/>
    <col min="2" max="2" width="6.85546875" customWidth="1"/>
    <col min="3" max="6" width="5.7109375" customWidth="1"/>
    <col min="7" max="8" width="6" customWidth="1"/>
    <col min="9" max="9" width="6.5703125" customWidth="1"/>
    <col min="10" max="15" width="5.85546875" customWidth="1"/>
    <col min="16" max="17" width="6" customWidth="1"/>
    <col min="18" max="23" width="5.5703125" customWidth="1"/>
    <col min="24" max="25" width="6" customWidth="1"/>
    <col min="26" max="32" width="5.42578125" customWidth="1"/>
    <col min="33" max="34" width="6" customWidth="1"/>
    <col min="35" max="40" width="5.7109375" customWidth="1"/>
    <col min="41" max="43" width="6" customWidth="1"/>
    <col min="44" max="44" width="8.5703125" customWidth="1"/>
    <col min="45" max="45" width="8" customWidth="1"/>
    <col min="46" max="46" width="9.28515625" customWidth="1"/>
  </cols>
  <sheetData>
    <row r="1" spans="1:46" ht="18.75" x14ac:dyDescent="0.3">
      <c r="AO1" s="158" t="s">
        <v>52</v>
      </c>
      <c r="AP1" s="156"/>
      <c r="AQ1" s="156"/>
      <c r="AR1" s="156"/>
      <c r="AS1" s="156"/>
      <c r="AT1" s="156"/>
    </row>
    <row r="2" spans="1:46" ht="18.75" x14ac:dyDescent="0.3">
      <c r="AO2" s="158" t="s">
        <v>1</v>
      </c>
      <c r="AP2" s="156"/>
      <c r="AQ2" s="156"/>
      <c r="AR2" s="156"/>
      <c r="AS2" s="156"/>
      <c r="AT2" s="156"/>
    </row>
    <row r="3" spans="1:46" ht="18.75" x14ac:dyDescent="0.3">
      <c r="AO3" s="158" t="s">
        <v>232</v>
      </c>
      <c r="AP3" s="156"/>
      <c r="AQ3" s="156"/>
      <c r="AR3" s="156"/>
      <c r="AS3" s="156"/>
      <c r="AT3" s="156"/>
    </row>
    <row r="4" spans="1:46" ht="21.75" customHeight="1" x14ac:dyDescent="0.3">
      <c r="A4" s="15"/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16"/>
    </row>
    <row r="5" spans="1:46" ht="21.75" customHeight="1" x14ac:dyDescent="0.3">
      <c r="A5" s="15"/>
      <c r="B5" s="161" t="s">
        <v>57</v>
      </c>
      <c r="C5" s="156"/>
      <c r="D5" s="156"/>
      <c r="E5" s="156"/>
      <c r="F5" s="156"/>
      <c r="G5" s="156"/>
      <c r="H5" s="156"/>
      <c r="I5" s="156"/>
      <c r="J5" s="156"/>
      <c r="K5" s="156"/>
      <c r="L5" s="156"/>
      <c r="M5" s="156"/>
      <c r="N5" s="156"/>
      <c r="O5" s="156"/>
      <c r="P5" s="156"/>
      <c r="Q5" s="156"/>
      <c r="R5" s="156"/>
      <c r="S5" s="156"/>
      <c r="T5" s="156"/>
      <c r="U5" s="156"/>
      <c r="V5" s="156"/>
      <c r="W5" s="156"/>
      <c r="X5" s="156"/>
      <c r="Y5" s="156"/>
      <c r="Z5" s="156"/>
      <c r="AA5" s="156"/>
      <c r="AB5" s="156"/>
      <c r="AC5" s="156"/>
      <c r="AD5" s="156"/>
      <c r="AE5" s="156"/>
      <c r="AF5" s="156"/>
      <c r="AG5" s="156"/>
      <c r="AH5" s="156"/>
      <c r="AI5" s="156"/>
      <c r="AJ5" s="156"/>
      <c r="AK5" s="156"/>
      <c r="AL5" s="156"/>
      <c r="AM5" s="156"/>
      <c r="AN5" s="156"/>
      <c r="AO5" s="156"/>
      <c r="AP5" s="156"/>
      <c r="AQ5" s="156"/>
      <c r="AR5" s="156"/>
      <c r="AS5" s="156"/>
      <c r="AT5" s="156"/>
    </row>
    <row r="6" spans="1:46" ht="21.75" customHeight="1" x14ac:dyDescent="0.25">
      <c r="A6" s="17"/>
    </row>
    <row r="7" spans="1:46" ht="144.75" customHeight="1" x14ac:dyDescent="0.3">
      <c r="A7" s="18" t="s">
        <v>58</v>
      </c>
      <c r="B7" s="19" t="s">
        <v>59</v>
      </c>
      <c r="C7" s="19" t="s">
        <v>60</v>
      </c>
      <c r="D7" s="19" t="s">
        <v>61</v>
      </c>
      <c r="E7" s="19" t="s">
        <v>62</v>
      </c>
      <c r="F7" s="19" t="s">
        <v>63</v>
      </c>
      <c r="G7" s="20" t="s">
        <v>10</v>
      </c>
      <c r="H7" s="20" t="s">
        <v>11</v>
      </c>
      <c r="I7" s="19" t="s">
        <v>64</v>
      </c>
      <c r="J7" s="19" t="s">
        <v>65</v>
      </c>
      <c r="K7" s="19" t="s">
        <v>66</v>
      </c>
      <c r="L7" s="19" t="s">
        <v>67</v>
      </c>
      <c r="M7" s="19" t="s">
        <v>68</v>
      </c>
      <c r="N7" s="19" t="s">
        <v>69</v>
      </c>
      <c r="O7" s="19" t="s">
        <v>70</v>
      </c>
      <c r="P7" s="20" t="s">
        <v>10</v>
      </c>
      <c r="Q7" s="20" t="s">
        <v>11</v>
      </c>
      <c r="R7" s="19" t="s">
        <v>71</v>
      </c>
      <c r="S7" s="19" t="s">
        <v>72</v>
      </c>
      <c r="T7" s="19" t="s">
        <v>73</v>
      </c>
      <c r="U7" s="19" t="s">
        <v>74</v>
      </c>
      <c r="V7" s="19" t="s">
        <v>75</v>
      </c>
      <c r="W7" s="19" t="s">
        <v>76</v>
      </c>
      <c r="X7" s="20" t="s">
        <v>10</v>
      </c>
      <c r="Y7" s="20" t="s">
        <v>11</v>
      </c>
      <c r="Z7" s="19" t="s">
        <v>77</v>
      </c>
      <c r="AA7" s="19" t="s">
        <v>78</v>
      </c>
      <c r="AB7" s="19" t="s">
        <v>79</v>
      </c>
      <c r="AC7" s="19" t="s">
        <v>80</v>
      </c>
      <c r="AD7" s="19" t="s">
        <v>81</v>
      </c>
      <c r="AE7" s="19" t="s">
        <v>82</v>
      </c>
      <c r="AF7" s="19" t="s">
        <v>83</v>
      </c>
      <c r="AG7" s="20" t="s">
        <v>10</v>
      </c>
      <c r="AH7" s="20" t="s">
        <v>11</v>
      </c>
      <c r="AI7" s="19" t="s">
        <v>84</v>
      </c>
      <c r="AJ7" s="19" t="s">
        <v>85</v>
      </c>
      <c r="AK7" s="19" t="s">
        <v>86</v>
      </c>
      <c r="AL7" s="19" t="s">
        <v>87</v>
      </c>
      <c r="AM7" s="19" t="s">
        <v>88</v>
      </c>
      <c r="AN7" s="21" t="s">
        <v>89</v>
      </c>
      <c r="AO7" s="20" t="s">
        <v>10</v>
      </c>
      <c r="AP7" s="20" t="s">
        <v>11</v>
      </c>
      <c r="AQ7" s="20" t="s">
        <v>90</v>
      </c>
      <c r="AR7" s="20" t="s">
        <v>91</v>
      </c>
      <c r="AS7" s="19" t="s">
        <v>92</v>
      </c>
      <c r="AT7" s="19" t="s">
        <v>93</v>
      </c>
    </row>
    <row r="8" spans="1:46" ht="39.75" customHeight="1" x14ac:dyDescent="0.3">
      <c r="A8" s="6" t="s">
        <v>32</v>
      </c>
      <c r="B8" s="22">
        <v>19</v>
      </c>
      <c r="C8" s="22">
        <v>28</v>
      </c>
      <c r="D8" s="22">
        <v>28</v>
      </c>
      <c r="E8" s="22"/>
      <c r="F8" s="22">
        <v>28</v>
      </c>
      <c r="G8" s="23">
        <f t="shared" ref="G8:G25" si="0">COUNT(B8:F8)</f>
        <v>4</v>
      </c>
      <c r="H8" s="23">
        <f t="shared" ref="H8:H25" si="1">SUM(B8:F8)</f>
        <v>103</v>
      </c>
      <c r="I8" s="22">
        <v>34</v>
      </c>
      <c r="J8" s="22">
        <v>35</v>
      </c>
      <c r="K8" s="22">
        <v>38</v>
      </c>
      <c r="L8" s="22"/>
      <c r="M8" s="24"/>
      <c r="N8" s="24"/>
      <c r="O8" s="22">
        <v>21</v>
      </c>
      <c r="P8" s="23">
        <f t="shared" ref="P8:P25" si="2">COUNT(I8:O8)</f>
        <v>4</v>
      </c>
      <c r="Q8" s="23">
        <f t="shared" ref="Q8:Q25" si="3">SUM(I8:O8)</f>
        <v>128</v>
      </c>
      <c r="R8" s="22">
        <v>36</v>
      </c>
      <c r="S8" s="22">
        <v>35</v>
      </c>
      <c r="T8" s="22">
        <v>28</v>
      </c>
      <c r="U8" s="22"/>
      <c r="V8" s="24"/>
      <c r="W8" s="22">
        <v>30</v>
      </c>
      <c r="X8" s="23">
        <f t="shared" ref="X8:X25" si="4">COUNT(R8:W8)</f>
        <v>4</v>
      </c>
      <c r="Y8" s="23">
        <f t="shared" ref="Y8:Y25" si="5">SUM(R8:W8)</f>
        <v>129</v>
      </c>
      <c r="Z8" s="22">
        <v>28</v>
      </c>
      <c r="AA8" s="22">
        <v>30</v>
      </c>
      <c r="AB8" s="22">
        <v>32</v>
      </c>
      <c r="AC8" s="24">
        <v>30</v>
      </c>
      <c r="AD8" s="24"/>
      <c r="AE8" s="24"/>
      <c r="AF8" s="22">
        <v>23</v>
      </c>
      <c r="AG8" s="23">
        <f t="shared" ref="AG8:AG25" si="6">COUNT(Z8:AF8)</f>
        <v>5</v>
      </c>
      <c r="AH8" s="23">
        <f t="shared" ref="AH8:AH25" si="7">SUM(Z8:AF8)</f>
        <v>143</v>
      </c>
      <c r="AI8" s="22">
        <v>41</v>
      </c>
      <c r="AJ8" s="22">
        <v>34</v>
      </c>
      <c r="AK8" s="22"/>
      <c r="AL8" s="22"/>
      <c r="AM8" s="22"/>
      <c r="AN8" s="22">
        <v>29</v>
      </c>
      <c r="AO8" s="23">
        <f t="shared" ref="AO8:AO25" si="8">COUNT(AI8:AN8)</f>
        <v>3</v>
      </c>
      <c r="AP8" s="23">
        <f t="shared" ref="AP8:AP25" si="9">SUM(AI8:AN8)</f>
        <v>104</v>
      </c>
      <c r="AQ8" s="25">
        <f t="shared" ref="AQ8:AQ26" si="10">AO8+AG8+X8+P8+G8</f>
        <v>20</v>
      </c>
      <c r="AR8" s="26">
        <f t="shared" ref="AR8:AR26" si="11">AP8+AH8+Y8+H8+Q8</f>
        <v>607</v>
      </c>
      <c r="AS8" s="27">
        <f t="shared" ref="AS8:AT8" si="12">SUM(AQ8:AQ10)</f>
        <v>30</v>
      </c>
      <c r="AT8" s="27">
        <f t="shared" si="12"/>
        <v>801</v>
      </c>
    </row>
    <row r="9" spans="1:46" ht="35.25" customHeight="1" x14ac:dyDescent="0.3">
      <c r="A9" s="6" t="s">
        <v>33</v>
      </c>
      <c r="B9" s="28">
        <v>23</v>
      </c>
      <c r="C9" s="29"/>
      <c r="D9" s="29"/>
      <c r="E9" s="29"/>
      <c r="F9" s="29"/>
      <c r="G9" s="30">
        <f t="shared" si="0"/>
        <v>1</v>
      </c>
      <c r="H9" s="30">
        <f t="shared" si="1"/>
        <v>23</v>
      </c>
      <c r="I9" s="28">
        <v>26</v>
      </c>
      <c r="J9" s="29"/>
      <c r="K9" s="29"/>
      <c r="L9" s="29"/>
      <c r="M9" s="29"/>
      <c r="N9" s="29"/>
      <c r="O9" s="29"/>
      <c r="P9" s="30">
        <f t="shared" si="2"/>
        <v>1</v>
      </c>
      <c r="Q9" s="30">
        <f t="shared" si="3"/>
        <v>26</v>
      </c>
      <c r="R9" s="28">
        <v>23</v>
      </c>
      <c r="S9" s="29"/>
      <c r="T9" s="29"/>
      <c r="U9" s="29"/>
      <c r="V9" s="29"/>
      <c r="W9" s="29"/>
      <c r="X9" s="30">
        <f t="shared" si="4"/>
        <v>1</v>
      </c>
      <c r="Y9" s="30">
        <f t="shared" si="5"/>
        <v>23</v>
      </c>
      <c r="Z9" s="28">
        <v>23</v>
      </c>
      <c r="AA9" s="29"/>
      <c r="AB9" s="29"/>
      <c r="AC9" s="29"/>
      <c r="AD9" s="29"/>
      <c r="AE9" s="29"/>
      <c r="AF9" s="29"/>
      <c r="AG9" s="30">
        <f t="shared" si="6"/>
        <v>1</v>
      </c>
      <c r="AH9" s="30">
        <f t="shared" si="7"/>
        <v>23</v>
      </c>
      <c r="AI9" s="28">
        <v>21</v>
      </c>
      <c r="AJ9" s="29"/>
      <c r="AK9" s="29"/>
      <c r="AL9" s="29"/>
      <c r="AM9" s="29"/>
      <c r="AN9" s="28"/>
      <c r="AO9" s="30">
        <f t="shared" si="8"/>
        <v>1</v>
      </c>
      <c r="AP9" s="30">
        <f t="shared" si="9"/>
        <v>21</v>
      </c>
      <c r="AQ9" s="11">
        <f t="shared" si="10"/>
        <v>5</v>
      </c>
      <c r="AR9" s="31">
        <f t="shared" si="11"/>
        <v>116</v>
      </c>
      <c r="AS9" s="32"/>
      <c r="AT9" s="32"/>
    </row>
    <row r="10" spans="1:46" ht="35.25" customHeight="1" x14ac:dyDescent="0.3">
      <c r="A10" s="6" t="s">
        <v>34</v>
      </c>
      <c r="B10" s="28">
        <v>18</v>
      </c>
      <c r="C10" s="29"/>
      <c r="D10" s="29"/>
      <c r="E10" s="29"/>
      <c r="F10" s="29"/>
      <c r="G10" s="30">
        <f t="shared" si="0"/>
        <v>1</v>
      </c>
      <c r="H10" s="30">
        <f t="shared" si="1"/>
        <v>18</v>
      </c>
      <c r="I10" s="28">
        <v>13</v>
      </c>
      <c r="J10" s="29"/>
      <c r="K10" s="29"/>
      <c r="L10" s="29"/>
      <c r="M10" s="29"/>
      <c r="N10" s="29"/>
      <c r="O10" s="29"/>
      <c r="P10" s="30">
        <f t="shared" si="2"/>
        <v>1</v>
      </c>
      <c r="Q10" s="30">
        <f t="shared" si="3"/>
        <v>13</v>
      </c>
      <c r="R10" s="28">
        <v>19</v>
      </c>
      <c r="S10" s="29"/>
      <c r="T10" s="29"/>
      <c r="U10" s="29"/>
      <c r="V10" s="29"/>
      <c r="W10" s="29"/>
      <c r="X10" s="30">
        <f t="shared" si="4"/>
        <v>1</v>
      </c>
      <c r="Y10" s="30">
        <f t="shared" si="5"/>
        <v>19</v>
      </c>
      <c r="Z10" s="28">
        <v>17</v>
      </c>
      <c r="AA10" s="29"/>
      <c r="AB10" s="29"/>
      <c r="AC10" s="29"/>
      <c r="AD10" s="29"/>
      <c r="AE10" s="29"/>
      <c r="AF10" s="29"/>
      <c r="AG10" s="30">
        <f t="shared" si="6"/>
        <v>1</v>
      </c>
      <c r="AH10" s="30">
        <f t="shared" si="7"/>
        <v>17</v>
      </c>
      <c r="AI10" s="28">
        <v>11</v>
      </c>
      <c r="AJ10" s="29"/>
      <c r="AK10" s="29"/>
      <c r="AL10" s="29"/>
      <c r="AM10" s="29"/>
      <c r="AN10" s="28"/>
      <c r="AO10" s="30">
        <f t="shared" si="8"/>
        <v>1</v>
      </c>
      <c r="AP10" s="30">
        <f t="shared" si="9"/>
        <v>11</v>
      </c>
      <c r="AQ10" s="11">
        <f t="shared" si="10"/>
        <v>5</v>
      </c>
      <c r="AR10" s="31">
        <f t="shared" si="11"/>
        <v>78</v>
      </c>
      <c r="AS10" s="32"/>
      <c r="AT10" s="32"/>
    </row>
    <row r="11" spans="1:46" ht="35.25" customHeight="1" x14ac:dyDescent="0.3">
      <c r="A11" s="6" t="s">
        <v>35</v>
      </c>
      <c r="B11" s="28">
        <v>20</v>
      </c>
      <c r="C11" s="28">
        <v>19</v>
      </c>
      <c r="D11" s="29">
        <v>23</v>
      </c>
      <c r="E11" s="29"/>
      <c r="F11" s="29"/>
      <c r="G11" s="30">
        <f t="shared" si="0"/>
        <v>3</v>
      </c>
      <c r="H11" s="30">
        <f t="shared" si="1"/>
        <v>62</v>
      </c>
      <c r="I11" s="28">
        <v>27</v>
      </c>
      <c r="J11" s="28">
        <v>31</v>
      </c>
      <c r="K11" s="28"/>
      <c r="L11" s="29"/>
      <c r="M11" s="29"/>
      <c r="N11" s="29"/>
      <c r="O11" s="29"/>
      <c r="P11" s="30">
        <f t="shared" si="2"/>
        <v>2</v>
      </c>
      <c r="Q11" s="30">
        <f t="shared" si="3"/>
        <v>58</v>
      </c>
      <c r="R11" s="28">
        <v>25</v>
      </c>
      <c r="S11" s="28">
        <v>33</v>
      </c>
      <c r="T11" s="29">
        <v>23</v>
      </c>
      <c r="U11" s="29"/>
      <c r="V11" s="29"/>
      <c r="W11" s="29"/>
      <c r="X11" s="30">
        <f t="shared" si="4"/>
        <v>3</v>
      </c>
      <c r="Y11" s="30">
        <f t="shared" si="5"/>
        <v>81</v>
      </c>
      <c r="Z11" s="28">
        <v>32</v>
      </c>
      <c r="AA11" s="28">
        <v>35</v>
      </c>
      <c r="AB11" s="29"/>
      <c r="AC11" s="29"/>
      <c r="AD11" s="29"/>
      <c r="AE11" s="29"/>
      <c r="AF11" s="29"/>
      <c r="AG11" s="30">
        <f t="shared" si="6"/>
        <v>2</v>
      </c>
      <c r="AH11" s="30">
        <f t="shared" si="7"/>
        <v>67</v>
      </c>
      <c r="AI11" s="28">
        <v>32</v>
      </c>
      <c r="AJ11" s="28">
        <v>24</v>
      </c>
      <c r="AK11" s="29"/>
      <c r="AL11" s="29"/>
      <c r="AM11" s="29"/>
      <c r="AN11" s="28"/>
      <c r="AO11" s="30">
        <f t="shared" si="8"/>
        <v>2</v>
      </c>
      <c r="AP11" s="30">
        <f t="shared" si="9"/>
        <v>56</v>
      </c>
      <c r="AQ11" s="11">
        <f t="shared" si="10"/>
        <v>12</v>
      </c>
      <c r="AR11" s="31">
        <f t="shared" si="11"/>
        <v>324</v>
      </c>
      <c r="AS11" s="33">
        <f t="shared" ref="AS11:AT11" si="13">AQ11</f>
        <v>12</v>
      </c>
      <c r="AT11" s="33">
        <f t="shared" si="13"/>
        <v>324</v>
      </c>
    </row>
    <row r="12" spans="1:46" ht="39" customHeight="1" x14ac:dyDescent="0.3">
      <c r="A12" s="6" t="s">
        <v>36</v>
      </c>
      <c r="B12" s="28">
        <v>34</v>
      </c>
      <c r="C12" s="28">
        <v>30</v>
      </c>
      <c r="D12" s="28">
        <v>34</v>
      </c>
      <c r="E12" s="28">
        <v>29</v>
      </c>
      <c r="F12" s="29"/>
      <c r="G12" s="30">
        <f t="shared" si="0"/>
        <v>4</v>
      </c>
      <c r="H12" s="30">
        <f t="shared" si="1"/>
        <v>127</v>
      </c>
      <c r="I12" s="28">
        <v>32</v>
      </c>
      <c r="J12" s="28">
        <v>37</v>
      </c>
      <c r="K12" s="28">
        <v>33</v>
      </c>
      <c r="L12" s="28">
        <v>32</v>
      </c>
      <c r="M12" s="28"/>
      <c r="N12" s="29"/>
      <c r="O12" s="29"/>
      <c r="P12" s="30">
        <f t="shared" si="2"/>
        <v>4</v>
      </c>
      <c r="Q12" s="30">
        <f t="shared" si="3"/>
        <v>134</v>
      </c>
      <c r="R12" s="28">
        <v>32</v>
      </c>
      <c r="S12" s="28">
        <v>30</v>
      </c>
      <c r="T12" s="28">
        <v>32</v>
      </c>
      <c r="U12" s="28">
        <v>31</v>
      </c>
      <c r="V12" s="28">
        <v>35</v>
      </c>
      <c r="W12" s="29"/>
      <c r="X12" s="30">
        <f t="shared" si="4"/>
        <v>5</v>
      </c>
      <c r="Y12" s="30">
        <f t="shared" si="5"/>
        <v>160</v>
      </c>
      <c r="Z12" s="28">
        <v>29</v>
      </c>
      <c r="AA12" s="28">
        <v>29</v>
      </c>
      <c r="AB12" s="28">
        <v>29</v>
      </c>
      <c r="AC12" s="28">
        <v>30</v>
      </c>
      <c r="AD12" s="28">
        <v>25</v>
      </c>
      <c r="AE12" s="28"/>
      <c r="AF12" s="29"/>
      <c r="AG12" s="30">
        <f t="shared" si="6"/>
        <v>5</v>
      </c>
      <c r="AH12" s="30">
        <f t="shared" si="7"/>
        <v>142</v>
      </c>
      <c r="AI12" s="28">
        <v>23</v>
      </c>
      <c r="AJ12" s="28">
        <v>28</v>
      </c>
      <c r="AK12" s="28">
        <v>29</v>
      </c>
      <c r="AL12" s="28">
        <v>33</v>
      </c>
      <c r="AM12" s="29">
        <v>26</v>
      </c>
      <c r="AN12" s="28"/>
      <c r="AO12" s="30">
        <f t="shared" si="8"/>
        <v>5</v>
      </c>
      <c r="AP12" s="30">
        <f t="shared" si="9"/>
        <v>139</v>
      </c>
      <c r="AQ12" s="11">
        <f t="shared" si="10"/>
        <v>23</v>
      </c>
      <c r="AR12" s="31">
        <f t="shared" si="11"/>
        <v>702</v>
      </c>
      <c r="AS12" s="33">
        <f t="shared" ref="AS12:AT12" si="14">SUM(AQ12:AQ13)</f>
        <v>28</v>
      </c>
      <c r="AT12" s="33">
        <f t="shared" si="14"/>
        <v>831</v>
      </c>
    </row>
    <row r="13" spans="1:46" ht="35.25" customHeight="1" x14ac:dyDescent="0.3">
      <c r="A13" s="6" t="s">
        <v>37</v>
      </c>
      <c r="B13" s="28">
        <v>16</v>
      </c>
      <c r="C13" s="29"/>
      <c r="D13" s="29"/>
      <c r="E13" s="29"/>
      <c r="F13" s="29"/>
      <c r="G13" s="30">
        <f t="shared" si="0"/>
        <v>1</v>
      </c>
      <c r="H13" s="30">
        <f t="shared" si="1"/>
        <v>16</v>
      </c>
      <c r="I13" s="28">
        <v>28</v>
      </c>
      <c r="J13" s="29"/>
      <c r="K13" s="29"/>
      <c r="L13" s="29"/>
      <c r="M13" s="29"/>
      <c r="N13" s="29"/>
      <c r="O13" s="29"/>
      <c r="P13" s="30">
        <f t="shared" si="2"/>
        <v>1</v>
      </c>
      <c r="Q13" s="30">
        <f t="shared" si="3"/>
        <v>28</v>
      </c>
      <c r="R13" s="28">
        <v>33</v>
      </c>
      <c r="S13" s="29"/>
      <c r="T13" s="29"/>
      <c r="U13" s="29"/>
      <c r="V13" s="29"/>
      <c r="W13" s="29"/>
      <c r="X13" s="30">
        <f t="shared" si="4"/>
        <v>1</v>
      </c>
      <c r="Y13" s="30">
        <f t="shared" si="5"/>
        <v>33</v>
      </c>
      <c r="Z13" s="28">
        <v>26</v>
      </c>
      <c r="AA13" s="29"/>
      <c r="AB13" s="29"/>
      <c r="AC13" s="29"/>
      <c r="AD13" s="29"/>
      <c r="AE13" s="29"/>
      <c r="AF13" s="29"/>
      <c r="AG13" s="30">
        <f t="shared" si="6"/>
        <v>1</v>
      </c>
      <c r="AH13" s="30">
        <f t="shared" si="7"/>
        <v>26</v>
      </c>
      <c r="AI13" s="28">
        <v>26</v>
      </c>
      <c r="AJ13" s="29"/>
      <c r="AK13" s="29"/>
      <c r="AL13" s="29"/>
      <c r="AM13" s="29"/>
      <c r="AN13" s="28"/>
      <c r="AO13" s="30">
        <f t="shared" si="8"/>
        <v>1</v>
      </c>
      <c r="AP13" s="30">
        <f t="shared" si="9"/>
        <v>26</v>
      </c>
      <c r="AQ13" s="11">
        <f t="shared" si="10"/>
        <v>5</v>
      </c>
      <c r="AR13" s="34">
        <f t="shared" si="11"/>
        <v>129</v>
      </c>
      <c r="AS13" s="35"/>
      <c r="AT13" s="35"/>
    </row>
    <row r="14" spans="1:46" ht="38.25" customHeight="1" x14ac:dyDescent="0.3">
      <c r="A14" s="6" t="s">
        <v>39</v>
      </c>
      <c r="B14" s="28">
        <v>31</v>
      </c>
      <c r="C14" s="28">
        <v>27</v>
      </c>
      <c r="D14" s="28"/>
      <c r="E14" s="29"/>
      <c r="F14" s="29">
        <v>26</v>
      </c>
      <c r="G14" s="30">
        <f t="shared" si="0"/>
        <v>3</v>
      </c>
      <c r="H14" s="30">
        <f t="shared" si="1"/>
        <v>84</v>
      </c>
      <c r="I14" s="28">
        <v>22</v>
      </c>
      <c r="J14" s="28">
        <v>20</v>
      </c>
      <c r="K14" s="29">
        <v>25</v>
      </c>
      <c r="L14" s="29"/>
      <c r="M14" s="29"/>
      <c r="N14" s="29"/>
      <c r="O14" s="28"/>
      <c r="P14" s="30">
        <f t="shared" si="2"/>
        <v>3</v>
      </c>
      <c r="Q14" s="30">
        <f t="shared" si="3"/>
        <v>67</v>
      </c>
      <c r="R14" s="28">
        <v>28</v>
      </c>
      <c r="S14" s="28">
        <v>27</v>
      </c>
      <c r="T14" s="28"/>
      <c r="U14" s="29"/>
      <c r="V14" s="29"/>
      <c r="W14" s="29">
        <v>26</v>
      </c>
      <c r="X14" s="30">
        <f t="shared" si="4"/>
        <v>3</v>
      </c>
      <c r="Y14" s="30">
        <f t="shared" si="5"/>
        <v>81</v>
      </c>
      <c r="Z14" s="28">
        <v>23</v>
      </c>
      <c r="AA14" s="28">
        <v>29</v>
      </c>
      <c r="AB14" s="28">
        <v>22</v>
      </c>
      <c r="AC14" s="29"/>
      <c r="AD14" s="29"/>
      <c r="AE14" s="29"/>
      <c r="AF14" s="29"/>
      <c r="AG14" s="30">
        <f t="shared" si="6"/>
        <v>3</v>
      </c>
      <c r="AH14" s="30">
        <f t="shared" si="7"/>
        <v>74</v>
      </c>
      <c r="AI14" s="28">
        <v>27</v>
      </c>
      <c r="AJ14" s="28">
        <v>21</v>
      </c>
      <c r="AK14" s="28">
        <v>23</v>
      </c>
      <c r="AL14" s="29"/>
      <c r="AM14" s="29"/>
      <c r="AN14" s="28"/>
      <c r="AO14" s="30">
        <f t="shared" si="8"/>
        <v>3</v>
      </c>
      <c r="AP14" s="30">
        <f t="shared" si="9"/>
        <v>71</v>
      </c>
      <c r="AQ14" s="11">
        <f t="shared" si="10"/>
        <v>15</v>
      </c>
      <c r="AR14" s="34">
        <f t="shared" si="11"/>
        <v>377</v>
      </c>
      <c r="AS14" s="36">
        <f t="shared" ref="AS14:AT14" si="15">SUM(AQ14:AQ17)</f>
        <v>30</v>
      </c>
      <c r="AT14" s="36">
        <f t="shared" si="15"/>
        <v>616</v>
      </c>
    </row>
    <row r="15" spans="1:46" ht="35.25" customHeight="1" x14ac:dyDescent="0.3">
      <c r="A15" s="6" t="s">
        <v>40</v>
      </c>
      <c r="B15" s="28">
        <v>25</v>
      </c>
      <c r="C15" s="29" t="s">
        <v>54</v>
      </c>
      <c r="D15" s="29" t="s">
        <v>54</v>
      </c>
      <c r="E15" s="29" t="s">
        <v>54</v>
      </c>
      <c r="F15" s="29" t="s">
        <v>54</v>
      </c>
      <c r="G15" s="30">
        <f t="shared" si="0"/>
        <v>1</v>
      </c>
      <c r="H15" s="30">
        <f t="shared" si="1"/>
        <v>25</v>
      </c>
      <c r="I15" s="28">
        <v>33</v>
      </c>
      <c r="J15" s="29"/>
      <c r="K15" s="29"/>
      <c r="L15" s="29"/>
      <c r="M15" s="29"/>
      <c r="N15" s="29"/>
      <c r="O15" s="29"/>
      <c r="P15" s="30">
        <f t="shared" si="2"/>
        <v>1</v>
      </c>
      <c r="Q15" s="30">
        <f t="shared" si="3"/>
        <v>33</v>
      </c>
      <c r="R15" s="28">
        <v>26</v>
      </c>
      <c r="S15" s="29"/>
      <c r="T15" s="29"/>
      <c r="U15" s="29"/>
      <c r="V15" s="29"/>
      <c r="W15" s="29"/>
      <c r="X15" s="30">
        <f t="shared" si="4"/>
        <v>1</v>
      </c>
      <c r="Y15" s="30">
        <f t="shared" si="5"/>
        <v>26</v>
      </c>
      <c r="Z15" s="28">
        <v>25</v>
      </c>
      <c r="AA15" s="29" t="s">
        <v>54</v>
      </c>
      <c r="AB15" s="29" t="s">
        <v>54</v>
      </c>
      <c r="AC15" s="29" t="s">
        <v>54</v>
      </c>
      <c r="AD15" s="29" t="s">
        <v>54</v>
      </c>
      <c r="AE15" s="29" t="s">
        <v>54</v>
      </c>
      <c r="AF15" s="29" t="s">
        <v>54</v>
      </c>
      <c r="AG15" s="30">
        <f t="shared" si="6"/>
        <v>1</v>
      </c>
      <c r="AH15" s="30">
        <f t="shared" si="7"/>
        <v>25</v>
      </c>
      <c r="AI15" s="28">
        <v>33</v>
      </c>
      <c r="AJ15" s="29"/>
      <c r="AK15" s="29"/>
      <c r="AL15" s="29"/>
      <c r="AM15" s="29"/>
      <c r="AN15" s="28"/>
      <c r="AO15" s="30">
        <f t="shared" si="8"/>
        <v>1</v>
      </c>
      <c r="AP15" s="30">
        <f t="shared" si="9"/>
        <v>33</v>
      </c>
      <c r="AQ15" s="11">
        <f t="shared" si="10"/>
        <v>5</v>
      </c>
      <c r="AR15" s="34">
        <f t="shared" si="11"/>
        <v>142</v>
      </c>
      <c r="AS15" s="35"/>
      <c r="AT15" s="35"/>
    </row>
    <row r="16" spans="1:46" ht="35.25" customHeight="1" x14ac:dyDescent="0.3">
      <c r="A16" s="6" t="s">
        <v>41</v>
      </c>
      <c r="B16" s="28">
        <v>9</v>
      </c>
      <c r="C16" s="29" t="s">
        <v>54</v>
      </c>
      <c r="D16" s="29" t="s">
        <v>54</v>
      </c>
      <c r="E16" s="29" t="s">
        <v>54</v>
      </c>
      <c r="F16" s="29" t="s">
        <v>54</v>
      </c>
      <c r="G16" s="30">
        <f t="shared" si="0"/>
        <v>1</v>
      </c>
      <c r="H16" s="30">
        <f t="shared" si="1"/>
        <v>9</v>
      </c>
      <c r="I16" s="28">
        <v>9</v>
      </c>
      <c r="J16" s="29"/>
      <c r="K16" s="29"/>
      <c r="L16" s="29"/>
      <c r="M16" s="29"/>
      <c r="N16" s="29"/>
      <c r="O16" s="29"/>
      <c r="P16" s="30">
        <f t="shared" si="2"/>
        <v>1</v>
      </c>
      <c r="Q16" s="30">
        <f t="shared" si="3"/>
        <v>9</v>
      </c>
      <c r="R16" s="28">
        <v>13</v>
      </c>
      <c r="S16" s="29"/>
      <c r="T16" s="29"/>
      <c r="U16" s="29"/>
      <c r="V16" s="29"/>
      <c r="W16" s="29"/>
      <c r="X16" s="30">
        <f t="shared" si="4"/>
        <v>1</v>
      </c>
      <c r="Y16" s="30">
        <f t="shared" si="5"/>
        <v>13</v>
      </c>
      <c r="Z16" s="28">
        <v>8</v>
      </c>
      <c r="AA16" s="29" t="s">
        <v>54</v>
      </c>
      <c r="AB16" s="29" t="s">
        <v>54</v>
      </c>
      <c r="AC16" s="29" t="s">
        <v>54</v>
      </c>
      <c r="AD16" s="29" t="s">
        <v>54</v>
      </c>
      <c r="AE16" s="29" t="s">
        <v>54</v>
      </c>
      <c r="AF16" s="29" t="s">
        <v>54</v>
      </c>
      <c r="AG16" s="30">
        <f t="shared" si="6"/>
        <v>1</v>
      </c>
      <c r="AH16" s="30">
        <f t="shared" si="7"/>
        <v>8</v>
      </c>
      <c r="AI16" s="28">
        <v>7</v>
      </c>
      <c r="AJ16" s="29"/>
      <c r="AK16" s="29"/>
      <c r="AL16" s="29"/>
      <c r="AM16" s="29"/>
      <c r="AN16" s="28"/>
      <c r="AO16" s="30">
        <f t="shared" si="8"/>
        <v>1</v>
      </c>
      <c r="AP16" s="30">
        <f t="shared" si="9"/>
        <v>7</v>
      </c>
      <c r="AQ16" s="11">
        <f t="shared" si="10"/>
        <v>5</v>
      </c>
      <c r="AR16" s="34">
        <f t="shared" si="11"/>
        <v>46</v>
      </c>
      <c r="AS16" s="35"/>
      <c r="AT16" s="35"/>
    </row>
    <row r="17" spans="1:47" ht="35.25" customHeight="1" x14ac:dyDescent="0.3">
      <c r="A17" s="6" t="s">
        <v>42</v>
      </c>
      <c r="B17" s="28">
        <v>9</v>
      </c>
      <c r="C17" s="29" t="s">
        <v>54</v>
      </c>
      <c r="D17" s="29" t="s">
        <v>54</v>
      </c>
      <c r="E17" s="29" t="s">
        <v>54</v>
      </c>
      <c r="F17" s="29" t="s">
        <v>54</v>
      </c>
      <c r="G17" s="30">
        <f t="shared" si="0"/>
        <v>1</v>
      </c>
      <c r="H17" s="30">
        <f t="shared" si="1"/>
        <v>9</v>
      </c>
      <c r="I17" s="28">
        <v>13</v>
      </c>
      <c r="J17" s="29"/>
      <c r="K17" s="29"/>
      <c r="L17" s="29"/>
      <c r="M17" s="29"/>
      <c r="N17" s="29"/>
      <c r="O17" s="29"/>
      <c r="P17" s="30">
        <f t="shared" si="2"/>
        <v>1</v>
      </c>
      <c r="Q17" s="30">
        <f t="shared" si="3"/>
        <v>13</v>
      </c>
      <c r="R17" s="28">
        <v>10</v>
      </c>
      <c r="S17" s="29"/>
      <c r="T17" s="29"/>
      <c r="U17" s="29"/>
      <c r="V17" s="29"/>
      <c r="W17" s="29"/>
      <c r="X17" s="30">
        <f t="shared" si="4"/>
        <v>1</v>
      </c>
      <c r="Y17" s="30">
        <f t="shared" si="5"/>
        <v>10</v>
      </c>
      <c r="Z17" s="28">
        <v>11</v>
      </c>
      <c r="AA17" s="29"/>
      <c r="AB17" s="29"/>
      <c r="AC17" s="29"/>
      <c r="AD17" s="29"/>
      <c r="AE17" s="29"/>
      <c r="AF17" s="29"/>
      <c r="AG17" s="30">
        <f t="shared" si="6"/>
        <v>1</v>
      </c>
      <c r="AH17" s="30">
        <f t="shared" si="7"/>
        <v>11</v>
      </c>
      <c r="AI17" s="28">
        <v>8</v>
      </c>
      <c r="AJ17" s="29"/>
      <c r="AK17" s="29"/>
      <c r="AL17" s="29"/>
      <c r="AM17" s="29"/>
      <c r="AN17" s="28"/>
      <c r="AO17" s="30">
        <f t="shared" si="8"/>
        <v>1</v>
      </c>
      <c r="AP17" s="30">
        <f t="shared" si="9"/>
        <v>8</v>
      </c>
      <c r="AQ17" s="11">
        <f t="shared" si="10"/>
        <v>5</v>
      </c>
      <c r="AR17" s="34">
        <f t="shared" si="11"/>
        <v>51</v>
      </c>
      <c r="AS17" s="35"/>
      <c r="AT17" s="35"/>
    </row>
    <row r="18" spans="1:47" ht="35.25" customHeight="1" x14ac:dyDescent="0.3">
      <c r="A18" s="6" t="s">
        <v>43</v>
      </c>
      <c r="B18" s="28">
        <v>32</v>
      </c>
      <c r="C18" s="28">
        <v>33</v>
      </c>
      <c r="D18" s="28">
        <v>33</v>
      </c>
      <c r="E18" s="29"/>
      <c r="F18" s="29"/>
      <c r="G18" s="30">
        <f t="shared" si="0"/>
        <v>3</v>
      </c>
      <c r="H18" s="30">
        <f t="shared" si="1"/>
        <v>98</v>
      </c>
      <c r="I18" s="28">
        <v>27</v>
      </c>
      <c r="J18" s="28">
        <v>27</v>
      </c>
      <c r="K18" s="28">
        <v>27</v>
      </c>
      <c r="L18" s="29"/>
      <c r="M18" s="29"/>
      <c r="N18" s="29"/>
      <c r="O18" s="29"/>
      <c r="P18" s="30">
        <f t="shared" si="2"/>
        <v>3</v>
      </c>
      <c r="Q18" s="30">
        <f t="shared" si="3"/>
        <v>81</v>
      </c>
      <c r="R18" s="28">
        <v>30</v>
      </c>
      <c r="S18" s="28">
        <v>30</v>
      </c>
      <c r="T18" s="28">
        <v>30</v>
      </c>
      <c r="U18" s="29"/>
      <c r="V18" s="29"/>
      <c r="W18" s="29"/>
      <c r="X18" s="30">
        <f t="shared" si="4"/>
        <v>3</v>
      </c>
      <c r="Y18" s="30">
        <f t="shared" si="5"/>
        <v>90</v>
      </c>
      <c r="Z18" s="28">
        <v>32</v>
      </c>
      <c r="AA18" s="28">
        <v>30</v>
      </c>
      <c r="AB18" s="28">
        <v>32</v>
      </c>
      <c r="AC18" s="29"/>
      <c r="AD18" s="29"/>
      <c r="AE18" s="29"/>
      <c r="AF18" s="29"/>
      <c r="AG18" s="30">
        <f t="shared" si="6"/>
        <v>3</v>
      </c>
      <c r="AH18" s="30">
        <f t="shared" si="7"/>
        <v>94</v>
      </c>
      <c r="AI18" s="28">
        <v>31</v>
      </c>
      <c r="AJ18" s="28">
        <v>28</v>
      </c>
      <c r="AK18" s="28">
        <v>26</v>
      </c>
      <c r="AL18" s="29"/>
      <c r="AM18" s="29"/>
      <c r="AN18" s="28"/>
      <c r="AO18" s="30">
        <f t="shared" si="8"/>
        <v>3</v>
      </c>
      <c r="AP18" s="30">
        <f t="shared" si="9"/>
        <v>85</v>
      </c>
      <c r="AQ18" s="11">
        <f t="shared" si="10"/>
        <v>15</v>
      </c>
      <c r="AR18" s="34">
        <f t="shared" si="11"/>
        <v>448</v>
      </c>
      <c r="AS18" s="36">
        <f t="shared" ref="AS18:AT18" si="16">AQ18+AQ20+AQ19</f>
        <v>25</v>
      </c>
      <c r="AT18" s="36">
        <f t="shared" si="16"/>
        <v>634</v>
      </c>
    </row>
    <row r="19" spans="1:47" ht="35.25" customHeight="1" x14ac:dyDescent="0.3">
      <c r="A19" s="6" t="s">
        <v>44</v>
      </c>
      <c r="B19" s="28">
        <v>19</v>
      </c>
      <c r="C19" s="29"/>
      <c r="D19" s="29"/>
      <c r="E19" s="29"/>
      <c r="F19" s="29"/>
      <c r="G19" s="30">
        <f t="shared" si="0"/>
        <v>1</v>
      </c>
      <c r="H19" s="30">
        <f t="shared" si="1"/>
        <v>19</v>
      </c>
      <c r="I19" s="28">
        <v>15</v>
      </c>
      <c r="J19" s="29"/>
      <c r="K19" s="29"/>
      <c r="L19" s="29"/>
      <c r="M19" s="29"/>
      <c r="N19" s="29"/>
      <c r="O19" s="29"/>
      <c r="P19" s="30">
        <f t="shared" si="2"/>
        <v>1</v>
      </c>
      <c r="Q19" s="30">
        <f t="shared" si="3"/>
        <v>15</v>
      </c>
      <c r="R19" s="28">
        <v>12</v>
      </c>
      <c r="S19" s="29"/>
      <c r="T19" s="29"/>
      <c r="U19" s="29"/>
      <c r="V19" s="29"/>
      <c r="W19" s="29"/>
      <c r="X19" s="30">
        <f t="shared" si="4"/>
        <v>1</v>
      </c>
      <c r="Y19" s="30">
        <f t="shared" si="5"/>
        <v>12</v>
      </c>
      <c r="Z19" s="28">
        <v>18</v>
      </c>
      <c r="AA19" s="29"/>
      <c r="AB19" s="29"/>
      <c r="AC19" s="29"/>
      <c r="AD19" s="29"/>
      <c r="AE19" s="29"/>
      <c r="AF19" s="29"/>
      <c r="AG19" s="30">
        <f t="shared" si="6"/>
        <v>1</v>
      </c>
      <c r="AH19" s="30">
        <f t="shared" si="7"/>
        <v>18</v>
      </c>
      <c r="AI19" s="28">
        <v>21</v>
      </c>
      <c r="AJ19" s="29"/>
      <c r="AK19" s="29"/>
      <c r="AL19" s="29"/>
      <c r="AM19" s="29"/>
      <c r="AN19" s="28"/>
      <c r="AO19" s="30">
        <f t="shared" si="8"/>
        <v>1</v>
      </c>
      <c r="AP19" s="30">
        <f t="shared" si="9"/>
        <v>21</v>
      </c>
      <c r="AQ19" s="11">
        <f t="shared" si="10"/>
        <v>5</v>
      </c>
      <c r="AR19" s="34">
        <f t="shared" si="11"/>
        <v>85</v>
      </c>
      <c r="AS19" s="35"/>
      <c r="AT19" s="35"/>
    </row>
    <row r="20" spans="1:47" ht="35.25" customHeight="1" x14ac:dyDescent="0.3">
      <c r="A20" s="6" t="s">
        <v>45</v>
      </c>
      <c r="B20" s="28">
        <v>25</v>
      </c>
      <c r="C20" s="29"/>
      <c r="D20" s="29"/>
      <c r="E20" s="29"/>
      <c r="F20" s="29"/>
      <c r="G20" s="30">
        <f t="shared" si="0"/>
        <v>1</v>
      </c>
      <c r="H20" s="30">
        <f t="shared" si="1"/>
        <v>25</v>
      </c>
      <c r="I20" s="28">
        <v>13</v>
      </c>
      <c r="J20" s="29"/>
      <c r="K20" s="29"/>
      <c r="L20" s="29"/>
      <c r="M20" s="29"/>
      <c r="N20" s="29"/>
      <c r="O20" s="29"/>
      <c r="P20" s="30">
        <f t="shared" si="2"/>
        <v>1</v>
      </c>
      <c r="Q20" s="30">
        <f t="shared" si="3"/>
        <v>13</v>
      </c>
      <c r="R20" s="28">
        <v>19</v>
      </c>
      <c r="S20" s="29"/>
      <c r="T20" s="29"/>
      <c r="U20" s="29"/>
      <c r="V20" s="29"/>
      <c r="W20" s="29"/>
      <c r="X20" s="30">
        <f t="shared" si="4"/>
        <v>1</v>
      </c>
      <c r="Y20" s="30">
        <f t="shared" si="5"/>
        <v>19</v>
      </c>
      <c r="Z20" s="28">
        <v>17</v>
      </c>
      <c r="AA20" s="29"/>
      <c r="AB20" s="29"/>
      <c r="AC20" s="29"/>
      <c r="AD20" s="29"/>
      <c r="AE20" s="29"/>
      <c r="AF20" s="29"/>
      <c r="AG20" s="30">
        <f t="shared" si="6"/>
        <v>1</v>
      </c>
      <c r="AH20" s="30">
        <f t="shared" si="7"/>
        <v>17</v>
      </c>
      <c r="AI20" s="28">
        <v>27</v>
      </c>
      <c r="AJ20" s="29"/>
      <c r="AK20" s="29"/>
      <c r="AL20" s="29"/>
      <c r="AM20" s="29"/>
      <c r="AN20" s="28"/>
      <c r="AO20" s="30">
        <f t="shared" si="8"/>
        <v>1</v>
      </c>
      <c r="AP20" s="30">
        <f t="shared" si="9"/>
        <v>27</v>
      </c>
      <c r="AQ20" s="11">
        <f t="shared" si="10"/>
        <v>5</v>
      </c>
      <c r="AR20" s="34">
        <f t="shared" si="11"/>
        <v>101</v>
      </c>
      <c r="AS20" s="35"/>
      <c r="AT20" s="35"/>
    </row>
    <row r="21" spans="1:47" ht="35.25" customHeight="1" x14ac:dyDescent="0.3">
      <c r="A21" s="6" t="s">
        <v>46</v>
      </c>
      <c r="B21" s="29"/>
      <c r="C21" s="29"/>
      <c r="D21" s="29"/>
      <c r="E21" s="29"/>
      <c r="F21" s="29"/>
      <c r="G21" s="30">
        <f t="shared" si="0"/>
        <v>0</v>
      </c>
      <c r="H21" s="30">
        <f t="shared" si="1"/>
        <v>0</v>
      </c>
      <c r="I21" s="29">
        <v>16</v>
      </c>
      <c r="J21" s="29"/>
      <c r="K21" s="29"/>
      <c r="L21" s="29"/>
      <c r="M21" s="29"/>
      <c r="N21" s="29"/>
      <c r="O21" s="29"/>
      <c r="P21" s="30">
        <f t="shared" si="2"/>
        <v>1</v>
      </c>
      <c r="Q21" s="30">
        <f t="shared" si="3"/>
        <v>16</v>
      </c>
      <c r="R21" s="29"/>
      <c r="S21" s="29"/>
      <c r="T21" s="29"/>
      <c r="U21" s="29"/>
      <c r="V21" s="29"/>
      <c r="W21" s="29"/>
      <c r="X21" s="30">
        <f t="shared" si="4"/>
        <v>0</v>
      </c>
      <c r="Y21" s="30">
        <f t="shared" si="5"/>
        <v>0</v>
      </c>
      <c r="Z21" s="29"/>
      <c r="AA21" s="29"/>
      <c r="AB21" s="29"/>
      <c r="AC21" s="29"/>
      <c r="AD21" s="29"/>
      <c r="AE21" s="29"/>
      <c r="AF21" s="29"/>
      <c r="AG21" s="30">
        <f t="shared" si="6"/>
        <v>0</v>
      </c>
      <c r="AH21" s="30">
        <f t="shared" si="7"/>
        <v>0</v>
      </c>
      <c r="AI21" s="29"/>
      <c r="AJ21" s="29"/>
      <c r="AK21" s="29"/>
      <c r="AL21" s="29"/>
      <c r="AM21" s="29"/>
      <c r="AN21" s="28"/>
      <c r="AO21" s="30">
        <f t="shared" si="8"/>
        <v>0</v>
      </c>
      <c r="AP21" s="30">
        <f t="shared" si="9"/>
        <v>0</v>
      </c>
      <c r="AQ21" s="11">
        <f t="shared" si="10"/>
        <v>1</v>
      </c>
      <c r="AR21" s="34">
        <f t="shared" si="11"/>
        <v>16</v>
      </c>
      <c r="AS21" s="37">
        <f t="shared" ref="AS21:AT21" si="17">AQ21</f>
        <v>1</v>
      </c>
      <c r="AT21" s="37">
        <f t="shared" si="17"/>
        <v>16</v>
      </c>
    </row>
    <row r="22" spans="1:47" ht="35.25" customHeight="1" x14ac:dyDescent="0.3">
      <c r="A22" s="6" t="s">
        <v>47</v>
      </c>
      <c r="B22" s="28">
        <v>27</v>
      </c>
      <c r="C22" s="28">
        <v>33</v>
      </c>
      <c r="D22" s="28">
        <v>32</v>
      </c>
      <c r="E22" s="28">
        <v>27</v>
      </c>
      <c r="F22" s="28"/>
      <c r="G22" s="30">
        <f t="shared" si="0"/>
        <v>4</v>
      </c>
      <c r="H22" s="30">
        <f t="shared" si="1"/>
        <v>119</v>
      </c>
      <c r="I22" s="28">
        <v>25</v>
      </c>
      <c r="J22" s="28">
        <v>20</v>
      </c>
      <c r="K22" s="28">
        <v>21</v>
      </c>
      <c r="L22" s="28">
        <v>20</v>
      </c>
      <c r="M22" s="29">
        <v>20</v>
      </c>
      <c r="N22" s="29">
        <v>24</v>
      </c>
      <c r="O22" s="29"/>
      <c r="P22" s="30">
        <f t="shared" si="2"/>
        <v>6</v>
      </c>
      <c r="Q22" s="30">
        <f t="shared" si="3"/>
        <v>130</v>
      </c>
      <c r="R22" s="28">
        <v>28</v>
      </c>
      <c r="S22" s="28">
        <v>30</v>
      </c>
      <c r="T22" s="28">
        <v>33</v>
      </c>
      <c r="U22" s="28">
        <v>24</v>
      </c>
      <c r="V22" s="28"/>
      <c r="W22" s="28"/>
      <c r="X22" s="30">
        <f t="shared" si="4"/>
        <v>4</v>
      </c>
      <c r="Y22" s="30">
        <f t="shared" si="5"/>
        <v>115</v>
      </c>
      <c r="Z22" s="28">
        <v>26</v>
      </c>
      <c r="AA22" s="28">
        <v>22</v>
      </c>
      <c r="AB22" s="28">
        <v>23</v>
      </c>
      <c r="AC22" s="28">
        <v>21</v>
      </c>
      <c r="AD22" s="28">
        <v>29</v>
      </c>
      <c r="AE22" s="28">
        <v>23</v>
      </c>
      <c r="AF22" s="29"/>
      <c r="AG22" s="30">
        <f t="shared" si="6"/>
        <v>6</v>
      </c>
      <c r="AH22" s="30">
        <f t="shared" si="7"/>
        <v>144</v>
      </c>
      <c r="AI22" s="28">
        <v>27</v>
      </c>
      <c r="AJ22" s="28">
        <v>29</v>
      </c>
      <c r="AK22" s="28">
        <v>25</v>
      </c>
      <c r="AL22" s="28"/>
      <c r="AM22" s="28">
        <v>25</v>
      </c>
      <c r="AN22" s="28">
        <v>24</v>
      </c>
      <c r="AO22" s="30">
        <f t="shared" si="8"/>
        <v>5</v>
      </c>
      <c r="AP22" s="30">
        <f t="shared" si="9"/>
        <v>130</v>
      </c>
      <c r="AQ22" s="11">
        <f t="shared" si="10"/>
        <v>25</v>
      </c>
      <c r="AR22" s="34">
        <f t="shared" si="11"/>
        <v>638</v>
      </c>
      <c r="AS22" s="36">
        <f t="shared" ref="AS22:AT22" si="18">SUM(AQ22:AQ23)</f>
        <v>38</v>
      </c>
      <c r="AT22" s="36">
        <f t="shared" si="18"/>
        <v>950</v>
      </c>
    </row>
    <row r="23" spans="1:47" ht="35.25" customHeight="1" x14ac:dyDescent="0.3">
      <c r="A23" s="6" t="s">
        <v>49</v>
      </c>
      <c r="B23" s="28">
        <v>30</v>
      </c>
      <c r="C23" s="28">
        <v>24</v>
      </c>
      <c r="D23" s="29">
        <v>25</v>
      </c>
      <c r="E23" s="29"/>
      <c r="F23" s="29"/>
      <c r="G23" s="30">
        <f t="shared" si="0"/>
        <v>3</v>
      </c>
      <c r="H23" s="30">
        <f t="shared" si="1"/>
        <v>79</v>
      </c>
      <c r="I23" s="28">
        <v>27</v>
      </c>
      <c r="J23" s="28">
        <v>27</v>
      </c>
      <c r="K23" s="28"/>
      <c r="L23" s="29"/>
      <c r="M23" s="29"/>
      <c r="N23" s="29"/>
      <c r="O23" s="29"/>
      <c r="P23" s="30">
        <f t="shared" si="2"/>
        <v>2</v>
      </c>
      <c r="Q23" s="30">
        <f t="shared" si="3"/>
        <v>54</v>
      </c>
      <c r="R23" s="28">
        <v>23</v>
      </c>
      <c r="S23" s="28">
        <v>22</v>
      </c>
      <c r="T23" s="29">
        <v>21</v>
      </c>
      <c r="U23" s="29"/>
      <c r="V23" s="29"/>
      <c r="W23" s="29"/>
      <c r="X23" s="30">
        <f t="shared" si="4"/>
        <v>3</v>
      </c>
      <c r="Y23" s="30">
        <f t="shared" si="5"/>
        <v>66</v>
      </c>
      <c r="Z23" s="28">
        <v>24</v>
      </c>
      <c r="AA23" s="28">
        <v>22</v>
      </c>
      <c r="AB23" s="28"/>
      <c r="AC23" s="29"/>
      <c r="AD23" s="29"/>
      <c r="AE23" s="29"/>
      <c r="AF23" s="29"/>
      <c r="AG23" s="30">
        <f t="shared" si="6"/>
        <v>2</v>
      </c>
      <c r="AH23" s="30">
        <f t="shared" si="7"/>
        <v>46</v>
      </c>
      <c r="AI23" s="28">
        <v>23</v>
      </c>
      <c r="AJ23" s="28">
        <v>24</v>
      </c>
      <c r="AK23" s="29">
        <v>20</v>
      </c>
      <c r="AL23" s="29"/>
      <c r="AM23" s="29"/>
      <c r="AN23" s="28"/>
      <c r="AO23" s="30">
        <f t="shared" si="8"/>
        <v>3</v>
      </c>
      <c r="AP23" s="30">
        <f t="shared" si="9"/>
        <v>67</v>
      </c>
      <c r="AQ23" s="11">
        <f t="shared" si="10"/>
        <v>13</v>
      </c>
      <c r="AR23" s="34">
        <f t="shared" si="11"/>
        <v>312</v>
      </c>
      <c r="AS23" s="35"/>
      <c r="AT23" s="35"/>
    </row>
    <row r="24" spans="1:47" ht="81.75" customHeight="1" x14ac:dyDescent="0.3">
      <c r="A24" s="6" t="s">
        <v>221</v>
      </c>
      <c r="B24" s="28">
        <v>31</v>
      </c>
      <c r="C24" s="28"/>
      <c r="D24" s="29"/>
      <c r="E24" s="29"/>
      <c r="F24" s="29"/>
      <c r="G24" s="30">
        <f t="shared" si="0"/>
        <v>1</v>
      </c>
      <c r="H24" s="30">
        <f t="shared" si="1"/>
        <v>31</v>
      </c>
      <c r="I24" s="28">
        <v>30</v>
      </c>
      <c r="J24" s="28">
        <v>32</v>
      </c>
      <c r="K24" s="29"/>
      <c r="L24" s="29"/>
      <c r="M24" s="29"/>
      <c r="N24" s="29"/>
      <c r="O24" s="29"/>
      <c r="P24" s="30">
        <f t="shared" si="2"/>
        <v>2</v>
      </c>
      <c r="Q24" s="30">
        <f t="shared" si="3"/>
        <v>62</v>
      </c>
      <c r="R24" s="28">
        <v>30</v>
      </c>
      <c r="S24" s="28">
        <v>31</v>
      </c>
      <c r="T24" s="29"/>
      <c r="U24" s="29"/>
      <c r="V24" s="29"/>
      <c r="W24" s="29"/>
      <c r="X24" s="30">
        <f t="shared" si="4"/>
        <v>2</v>
      </c>
      <c r="Y24" s="30">
        <f t="shared" si="5"/>
        <v>61</v>
      </c>
      <c r="Z24" s="28">
        <v>26</v>
      </c>
      <c r="AA24" s="28">
        <v>28</v>
      </c>
      <c r="AB24" s="29"/>
      <c r="AC24" s="29"/>
      <c r="AD24" s="29"/>
      <c r="AE24" s="29"/>
      <c r="AF24" s="29"/>
      <c r="AG24" s="30">
        <f t="shared" si="6"/>
        <v>2</v>
      </c>
      <c r="AH24" s="30">
        <f t="shared" si="7"/>
        <v>54</v>
      </c>
      <c r="AI24" s="28">
        <v>35</v>
      </c>
      <c r="AJ24" s="28">
        <v>37</v>
      </c>
      <c r="AK24" s="29"/>
      <c r="AL24" s="29"/>
      <c r="AM24" s="29"/>
      <c r="AN24" s="28"/>
      <c r="AO24" s="30">
        <f t="shared" si="8"/>
        <v>2</v>
      </c>
      <c r="AP24" s="30">
        <f t="shared" si="9"/>
        <v>72</v>
      </c>
      <c r="AQ24" s="11">
        <f t="shared" si="10"/>
        <v>9</v>
      </c>
      <c r="AR24" s="34">
        <f t="shared" si="11"/>
        <v>280</v>
      </c>
      <c r="AS24" s="36">
        <f t="shared" ref="AS24:AT24" si="19">AQ24</f>
        <v>9</v>
      </c>
      <c r="AT24" s="36">
        <f t="shared" si="19"/>
        <v>280</v>
      </c>
    </row>
    <row r="25" spans="1:47" ht="35.25" customHeight="1" x14ac:dyDescent="0.3">
      <c r="A25" s="6" t="s">
        <v>50</v>
      </c>
      <c r="B25" s="28">
        <v>35</v>
      </c>
      <c r="C25" s="28"/>
      <c r="D25" s="29"/>
      <c r="E25" s="29"/>
      <c r="F25" s="29"/>
      <c r="G25" s="30">
        <f t="shared" si="0"/>
        <v>1</v>
      </c>
      <c r="H25" s="30">
        <f t="shared" si="1"/>
        <v>35</v>
      </c>
      <c r="I25" s="28">
        <v>19</v>
      </c>
      <c r="J25" s="29">
        <v>19</v>
      </c>
      <c r="K25" s="29"/>
      <c r="L25" s="29"/>
      <c r="M25" s="29"/>
      <c r="N25" s="29"/>
      <c r="O25" s="29"/>
      <c r="P25" s="30">
        <f t="shared" si="2"/>
        <v>2</v>
      </c>
      <c r="Q25" s="30">
        <f t="shared" si="3"/>
        <v>38</v>
      </c>
      <c r="R25" s="28">
        <v>39</v>
      </c>
      <c r="S25" s="28"/>
      <c r="T25" s="29"/>
      <c r="U25" s="29"/>
      <c r="V25" s="29"/>
      <c r="W25" s="29"/>
      <c r="X25" s="30">
        <f t="shared" si="4"/>
        <v>1</v>
      </c>
      <c r="Y25" s="30">
        <f t="shared" si="5"/>
        <v>39</v>
      </c>
      <c r="Z25" s="28">
        <v>21</v>
      </c>
      <c r="AA25" s="28">
        <v>21</v>
      </c>
      <c r="AB25" s="29"/>
      <c r="AC25" s="29"/>
      <c r="AD25" s="29"/>
      <c r="AE25" s="29"/>
      <c r="AF25" s="29"/>
      <c r="AG25" s="30">
        <f t="shared" si="6"/>
        <v>2</v>
      </c>
      <c r="AH25" s="30">
        <f t="shared" si="7"/>
        <v>42</v>
      </c>
      <c r="AI25" s="28">
        <v>24</v>
      </c>
      <c r="AJ25" s="28">
        <v>25</v>
      </c>
      <c r="AK25" s="29"/>
      <c r="AL25" s="29"/>
      <c r="AM25" s="29"/>
      <c r="AN25" s="28"/>
      <c r="AO25" s="30">
        <f t="shared" si="8"/>
        <v>2</v>
      </c>
      <c r="AP25" s="30">
        <f t="shared" si="9"/>
        <v>49</v>
      </c>
      <c r="AQ25" s="11">
        <f t="shared" si="10"/>
        <v>8</v>
      </c>
      <c r="AR25" s="34">
        <f t="shared" si="11"/>
        <v>203</v>
      </c>
      <c r="AS25" s="36">
        <f t="shared" ref="AS25:AT25" si="20">AQ25</f>
        <v>8</v>
      </c>
      <c r="AT25" s="36">
        <f t="shared" si="20"/>
        <v>203</v>
      </c>
    </row>
    <row r="26" spans="1:47" ht="35.25" customHeight="1" x14ac:dyDescent="0.3">
      <c r="A26" s="6" t="s">
        <v>51</v>
      </c>
      <c r="B26" s="30"/>
      <c r="C26" s="30"/>
      <c r="D26" s="30"/>
      <c r="E26" s="30"/>
      <c r="F26" s="30"/>
      <c r="G26" s="30">
        <f t="shared" ref="G26:H26" si="21">SUM(G8:G25)</f>
        <v>34</v>
      </c>
      <c r="H26" s="11">
        <f t="shared" si="21"/>
        <v>882</v>
      </c>
      <c r="I26" s="11"/>
      <c r="J26" s="11"/>
      <c r="K26" s="11"/>
      <c r="L26" s="11"/>
      <c r="M26" s="11"/>
      <c r="N26" s="11"/>
      <c r="O26" s="11"/>
      <c r="P26" s="30">
        <f t="shared" ref="P26:Q26" si="22">SUM(P8:P25)</f>
        <v>37</v>
      </c>
      <c r="Q26" s="11">
        <f t="shared" si="22"/>
        <v>918</v>
      </c>
      <c r="R26" s="11"/>
      <c r="S26" s="11"/>
      <c r="T26" s="11"/>
      <c r="U26" s="11"/>
      <c r="V26" s="11"/>
      <c r="W26" s="11"/>
      <c r="X26" s="11">
        <f t="shared" ref="X26:Y26" si="23">SUM(X8:X25)</f>
        <v>36</v>
      </c>
      <c r="Y26" s="11">
        <f t="shared" si="23"/>
        <v>977</v>
      </c>
      <c r="Z26" s="11"/>
      <c r="AA26" s="11"/>
      <c r="AB26" s="11"/>
      <c r="AC26" s="11"/>
      <c r="AD26" s="11"/>
      <c r="AE26" s="11"/>
      <c r="AF26" s="11"/>
      <c r="AG26" s="11">
        <f t="shared" ref="AG26:AH26" si="24">SUM(AG8:AG25)</f>
        <v>38</v>
      </c>
      <c r="AH26" s="11">
        <f t="shared" si="24"/>
        <v>951</v>
      </c>
      <c r="AI26" s="11"/>
      <c r="AJ26" s="11"/>
      <c r="AK26" s="11"/>
      <c r="AL26" s="11"/>
      <c r="AM26" s="11"/>
      <c r="AN26" s="11"/>
      <c r="AO26" s="11">
        <f t="shared" ref="AO26:AT26" si="25">SUM(AO8:AO25)</f>
        <v>36</v>
      </c>
      <c r="AP26" s="11">
        <f t="shared" si="25"/>
        <v>927</v>
      </c>
      <c r="AQ26" s="11">
        <f t="shared" si="10"/>
        <v>181</v>
      </c>
      <c r="AR26" s="34">
        <f t="shared" si="11"/>
        <v>4655</v>
      </c>
      <c r="AS26" s="38">
        <f t="shared" si="25"/>
        <v>181</v>
      </c>
      <c r="AT26" s="38">
        <f t="shared" si="25"/>
        <v>4655</v>
      </c>
    </row>
    <row r="27" spans="1:47" ht="40.5" customHeight="1" x14ac:dyDescent="0.3">
      <c r="A27" s="6" t="s">
        <v>94</v>
      </c>
      <c r="B27" s="29"/>
      <c r="C27" s="29"/>
      <c r="D27" s="29"/>
      <c r="E27" s="29"/>
      <c r="F27" s="29"/>
      <c r="G27" s="11">
        <f t="shared" ref="G27:H27" si="26">G26-G21</f>
        <v>34</v>
      </c>
      <c r="H27" s="11">
        <f t="shared" si="26"/>
        <v>882</v>
      </c>
      <c r="I27" s="11"/>
      <c r="J27" s="11"/>
      <c r="K27" s="11"/>
      <c r="L27" s="11"/>
      <c r="M27" s="11"/>
      <c r="N27" s="11"/>
      <c r="O27" s="11"/>
      <c r="P27" s="11">
        <f t="shared" ref="P27:Q27" si="27">P26-P21</f>
        <v>36</v>
      </c>
      <c r="Q27" s="11">
        <f t="shared" si="27"/>
        <v>902</v>
      </c>
      <c r="R27" s="11"/>
      <c r="S27" s="11"/>
      <c r="T27" s="11"/>
      <c r="U27" s="11"/>
      <c r="V27" s="11"/>
      <c r="W27" s="11"/>
      <c r="X27" s="11">
        <f t="shared" ref="X27:Y27" si="28">X26-X21</f>
        <v>36</v>
      </c>
      <c r="Y27" s="11">
        <f t="shared" si="28"/>
        <v>977</v>
      </c>
      <c r="Z27" s="11"/>
      <c r="AA27" s="11"/>
      <c r="AB27" s="11"/>
      <c r="AC27" s="11"/>
      <c r="AD27" s="11"/>
      <c r="AE27" s="11"/>
      <c r="AF27" s="11"/>
      <c r="AG27" s="11">
        <f t="shared" ref="AG27:AI27" si="29">AG26-AG21</f>
        <v>38</v>
      </c>
      <c r="AH27" s="11">
        <f t="shared" si="29"/>
        <v>951</v>
      </c>
      <c r="AI27" s="11">
        <f t="shared" si="29"/>
        <v>0</v>
      </c>
      <c r="AJ27" s="11"/>
      <c r="AK27" s="11"/>
      <c r="AL27" s="11"/>
      <c r="AM27" s="11"/>
      <c r="AN27" s="11"/>
      <c r="AO27" s="11">
        <f t="shared" ref="AO27:AT27" si="30">AO26-AO21</f>
        <v>36</v>
      </c>
      <c r="AP27" s="11">
        <f t="shared" si="30"/>
        <v>927</v>
      </c>
      <c r="AQ27" s="11">
        <f t="shared" si="30"/>
        <v>180</v>
      </c>
      <c r="AR27" s="11">
        <f t="shared" si="30"/>
        <v>4639</v>
      </c>
      <c r="AS27" s="35">
        <f t="shared" si="30"/>
        <v>180</v>
      </c>
      <c r="AT27" s="35">
        <f t="shared" si="30"/>
        <v>4639</v>
      </c>
    </row>
    <row r="28" spans="1:47" ht="15.75" customHeight="1" x14ac:dyDescent="0.25"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</row>
    <row r="29" spans="1:47" ht="15.75" customHeight="1" x14ac:dyDescent="0.25">
      <c r="B29" s="13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</row>
    <row r="30" spans="1:47" ht="15.75" customHeight="1" x14ac:dyDescent="0.25"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</row>
    <row r="31" spans="1:47" ht="15.75" customHeight="1" x14ac:dyDescent="0.25"/>
    <row r="32" spans="1:47" ht="20.25" customHeight="1" x14ac:dyDescent="0.3">
      <c r="A32" s="157" t="s">
        <v>226</v>
      </c>
      <c r="B32" s="157"/>
      <c r="C32" s="157"/>
      <c r="D32" s="157"/>
      <c r="E32" s="157"/>
      <c r="F32" s="157"/>
      <c r="G32" s="157"/>
      <c r="H32" s="157"/>
      <c r="AQ32" s="128" t="s">
        <v>227</v>
      </c>
      <c r="AR32" s="128"/>
      <c r="AS32" s="128"/>
      <c r="AT32" s="128"/>
      <c r="AU32" s="128"/>
    </row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  <row r="1001" ht="15.75" customHeight="1" x14ac:dyDescent="0.25"/>
    <row r="1002" ht="15.75" customHeight="1" x14ac:dyDescent="0.25"/>
    <row r="1003" ht="15.75" customHeight="1" x14ac:dyDescent="0.25"/>
    <row r="1004" ht="15.75" customHeight="1" x14ac:dyDescent="0.25"/>
    <row r="1005" ht="15.75" customHeight="1" x14ac:dyDescent="0.25"/>
  </sheetData>
  <mergeCells count="5">
    <mergeCell ref="AO1:AT1"/>
    <mergeCell ref="AO2:AT2"/>
    <mergeCell ref="AO3:AT3"/>
    <mergeCell ref="B5:AT5"/>
    <mergeCell ref="A32:H32"/>
  </mergeCells>
  <pageMargins left="0.70866141732283472" right="0.70866141732283472" top="0.74803149606299213" bottom="0.74803149606299213" header="0" footer="0"/>
  <pageSetup paperSize="9" scale="42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P1003"/>
  <sheetViews>
    <sheetView showGridLines="0" workbookViewId="0">
      <pane xSplit="1" ySplit="7" topLeftCell="F26" activePane="bottomRight" state="frozen"/>
      <selection pane="topRight" activeCell="B1" sqref="B1"/>
      <selection pane="bottomLeft" activeCell="A8" sqref="A8"/>
      <selection pane="bottomRight" activeCell="AK4" sqref="AK4"/>
    </sheetView>
  </sheetViews>
  <sheetFormatPr defaultColWidth="14.42578125" defaultRowHeight="15" customHeight="1" x14ac:dyDescent="0.25"/>
  <cols>
    <col min="1" max="1" width="36" customWidth="1"/>
    <col min="2" max="2" width="6.28515625" customWidth="1"/>
    <col min="3" max="6" width="5.7109375" customWidth="1"/>
    <col min="7" max="8" width="6.140625" customWidth="1"/>
    <col min="9" max="14" width="5.85546875" customWidth="1"/>
    <col min="15" max="23" width="6.140625" customWidth="1"/>
    <col min="24" max="29" width="6" customWidth="1"/>
    <col min="30" max="31" width="6.140625" customWidth="1"/>
    <col min="32" max="36" width="6" customWidth="1"/>
    <col min="37" max="40" width="6.140625" customWidth="1"/>
    <col min="41" max="41" width="8.28515625" customWidth="1"/>
    <col min="42" max="42" width="7.42578125" customWidth="1"/>
  </cols>
  <sheetData>
    <row r="1" spans="1:42" ht="18.75" x14ac:dyDescent="0.3">
      <c r="AK1" s="158" t="s">
        <v>52</v>
      </c>
      <c r="AL1" s="156"/>
      <c r="AM1" s="156"/>
      <c r="AN1" s="156"/>
      <c r="AO1" s="156"/>
      <c r="AP1" s="156"/>
    </row>
    <row r="2" spans="1:42" ht="18.75" x14ac:dyDescent="0.3">
      <c r="AK2" s="158" t="s">
        <v>1</v>
      </c>
      <c r="AL2" s="156"/>
      <c r="AM2" s="156"/>
      <c r="AN2" s="156"/>
      <c r="AO2" s="156"/>
      <c r="AP2" s="156"/>
    </row>
    <row r="3" spans="1:42" ht="18.75" x14ac:dyDescent="0.3">
      <c r="AK3" s="158" t="s">
        <v>232</v>
      </c>
      <c r="AL3" s="156"/>
      <c r="AM3" s="156"/>
      <c r="AN3" s="156"/>
      <c r="AO3" s="156"/>
      <c r="AP3" s="156"/>
    </row>
    <row r="4" spans="1:42" ht="20.25" x14ac:dyDescent="0.3">
      <c r="A4" s="15"/>
      <c r="B4" s="39"/>
      <c r="C4" s="39"/>
      <c r="D4" s="39"/>
      <c r="E4" s="39"/>
      <c r="F4" s="39"/>
      <c r="G4" s="39"/>
      <c r="H4" s="39"/>
      <c r="I4" s="39"/>
      <c r="J4" s="39"/>
      <c r="K4" s="39"/>
      <c r="L4" s="39"/>
      <c r="M4" s="39"/>
      <c r="N4" s="39"/>
      <c r="O4" s="39"/>
      <c r="P4" s="39"/>
      <c r="Q4" s="39"/>
      <c r="R4" s="39"/>
      <c r="S4" s="39"/>
      <c r="T4" s="39"/>
      <c r="U4" s="39"/>
      <c r="V4" s="39"/>
      <c r="W4" s="39"/>
      <c r="X4" s="39"/>
      <c r="Y4" s="39"/>
      <c r="Z4" s="39"/>
      <c r="AA4" s="39"/>
      <c r="AB4" s="39"/>
      <c r="AC4" s="39"/>
      <c r="AD4" s="39"/>
      <c r="AE4" s="39"/>
      <c r="AF4" s="39"/>
      <c r="AG4" s="39"/>
      <c r="AH4" s="39"/>
      <c r="AI4" s="39"/>
      <c r="AJ4" s="39"/>
      <c r="AK4" s="39"/>
      <c r="AL4" s="39"/>
      <c r="AM4" s="39"/>
      <c r="AN4" s="39"/>
      <c r="AO4" s="39"/>
      <c r="AP4" s="39"/>
    </row>
    <row r="5" spans="1:42" ht="15.75" x14ac:dyDescent="0.3">
      <c r="A5" s="15"/>
      <c r="B5" s="162" t="s">
        <v>53</v>
      </c>
      <c r="C5" s="156"/>
      <c r="D5" s="156"/>
      <c r="E5" s="156"/>
      <c r="F5" s="156"/>
      <c r="G5" s="156"/>
      <c r="H5" s="156"/>
      <c r="I5" s="156"/>
      <c r="J5" s="156"/>
      <c r="K5" s="156"/>
      <c r="L5" s="156"/>
      <c r="M5" s="156"/>
      <c r="N5" s="156"/>
      <c r="O5" s="156"/>
      <c r="P5" s="156"/>
      <c r="Q5" s="156"/>
      <c r="R5" s="156"/>
      <c r="S5" s="156"/>
      <c r="T5" s="156"/>
      <c r="U5" s="156"/>
      <c r="V5" s="156"/>
      <c r="W5" s="156"/>
      <c r="X5" s="156"/>
      <c r="Y5" s="156"/>
      <c r="Z5" s="156"/>
      <c r="AA5" s="156"/>
      <c r="AB5" s="156"/>
      <c r="AC5" s="156"/>
      <c r="AD5" s="156"/>
      <c r="AE5" s="156"/>
      <c r="AF5" s="156"/>
      <c r="AG5" s="156"/>
      <c r="AH5" s="156"/>
      <c r="AI5" s="156"/>
      <c r="AJ5" s="156"/>
      <c r="AK5" s="156"/>
      <c r="AL5" s="156"/>
      <c r="AM5" s="156"/>
      <c r="AN5" s="156"/>
      <c r="AO5" s="156"/>
      <c r="AP5" s="156"/>
    </row>
    <row r="6" spans="1:42" x14ac:dyDescent="0.25">
      <c r="A6" s="17"/>
    </row>
    <row r="7" spans="1:42" ht="147.75" customHeight="1" x14ac:dyDescent="0.3">
      <c r="A7" s="18" t="s">
        <v>58</v>
      </c>
      <c r="B7" s="40" t="s">
        <v>59</v>
      </c>
      <c r="C7" s="40" t="s">
        <v>60</v>
      </c>
      <c r="D7" s="19" t="s">
        <v>61</v>
      </c>
      <c r="E7" s="19" t="s">
        <v>62</v>
      </c>
      <c r="F7" s="19" t="s">
        <v>63</v>
      </c>
      <c r="G7" s="20" t="s">
        <v>10</v>
      </c>
      <c r="H7" s="20" t="s">
        <v>11</v>
      </c>
      <c r="I7" s="19" t="s">
        <v>64</v>
      </c>
      <c r="J7" s="19" t="s">
        <v>65</v>
      </c>
      <c r="K7" s="19" t="s">
        <v>66</v>
      </c>
      <c r="L7" s="19" t="s">
        <v>67</v>
      </c>
      <c r="M7" s="19" t="s">
        <v>68</v>
      </c>
      <c r="N7" s="19" t="s">
        <v>69</v>
      </c>
      <c r="O7" s="20" t="s">
        <v>10</v>
      </c>
      <c r="P7" s="20" t="s">
        <v>11</v>
      </c>
      <c r="Q7" s="19" t="s">
        <v>71</v>
      </c>
      <c r="R7" s="19" t="s">
        <v>72</v>
      </c>
      <c r="S7" s="19" t="s">
        <v>73</v>
      </c>
      <c r="T7" s="19" t="s">
        <v>74</v>
      </c>
      <c r="U7" s="19" t="s">
        <v>75</v>
      </c>
      <c r="V7" s="20" t="s">
        <v>10</v>
      </c>
      <c r="W7" s="20" t="s">
        <v>11</v>
      </c>
      <c r="X7" s="19" t="s">
        <v>77</v>
      </c>
      <c r="Y7" s="19" t="s">
        <v>78</v>
      </c>
      <c r="Z7" s="19" t="s">
        <v>79</v>
      </c>
      <c r="AA7" s="19" t="s">
        <v>80</v>
      </c>
      <c r="AB7" s="19" t="s">
        <v>81</v>
      </c>
      <c r="AC7" s="19" t="s">
        <v>82</v>
      </c>
      <c r="AD7" s="20" t="s">
        <v>10</v>
      </c>
      <c r="AE7" s="20" t="s">
        <v>11</v>
      </c>
      <c r="AF7" s="19" t="s">
        <v>84</v>
      </c>
      <c r="AG7" s="19" t="s">
        <v>85</v>
      </c>
      <c r="AH7" s="19" t="s">
        <v>86</v>
      </c>
      <c r="AI7" s="19" t="s">
        <v>87</v>
      </c>
      <c r="AJ7" s="19" t="s">
        <v>88</v>
      </c>
      <c r="AK7" s="20" t="s">
        <v>10</v>
      </c>
      <c r="AL7" s="20" t="s">
        <v>11</v>
      </c>
      <c r="AM7" s="20" t="s">
        <v>90</v>
      </c>
      <c r="AN7" s="20" t="s">
        <v>91</v>
      </c>
      <c r="AO7" s="19" t="s">
        <v>92</v>
      </c>
      <c r="AP7" s="19" t="s">
        <v>93</v>
      </c>
    </row>
    <row r="8" spans="1:42" ht="39" customHeight="1" x14ac:dyDescent="0.3">
      <c r="A8" s="6" t="s">
        <v>32</v>
      </c>
      <c r="B8" s="22"/>
      <c r="C8" s="22"/>
      <c r="D8" s="22"/>
      <c r="E8" s="22"/>
      <c r="F8" s="22"/>
      <c r="G8" s="23">
        <f t="shared" ref="G8:G25" si="0">COUNT(B8:F8)</f>
        <v>0</v>
      </c>
      <c r="H8" s="23">
        <f t="shared" ref="H8:H25" si="1">SUM(B8:F8)</f>
        <v>0</v>
      </c>
      <c r="I8" s="22"/>
      <c r="J8" s="22"/>
      <c r="K8" s="22"/>
      <c r="L8" s="22"/>
      <c r="M8" s="24"/>
      <c r="N8" s="24">
        <v>1</v>
      </c>
      <c r="O8" s="23">
        <f t="shared" ref="O8:O25" si="2">COUNT(I8:N8)</f>
        <v>1</v>
      </c>
      <c r="P8" s="23">
        <f t="shared" ref="P8:P25" si="3">SUM(I8:N8)</f>
        <v>1</v>
      </c>
      <c r="Q8" s="22"/>
      <c r="R8" s="22"/>
      <c r="S8" s="22">
        <v>1</v>
      </c>
      <c r="T8" s="22"/>
      <c r="U8" s="24"/>
      <c r="V8" s="23">
        <f t="shared" ref="V8:V25" si="4">COUNT(Q8:U8)</f>
        <v>1</v>
      </c>
      <c r="W8" s="23">
        <f t="shared" ref="W8:W25" si="5">SUM(Q8:U8)</f>
        <v>1</v>
      </c>
      <c r="X8" s="22"/>
      <c r="Y8" s="22"/>
      <c r="Z8" s="22"/>
      <c r="AA8" s="24"/>
      <c r="AB8" s="24"/>
      <c r="AC8" s="24"/>
      <c r="AD8" s="23">
        <f t="shared" ref="AD8:AD25" si="6">COUNT(X8:AC8)</f>
        <v>0</v>
      </c>
      <c r="AE8" s="23">
        <f t="shared" ref="AE8:AE25" si="7">SUM(X8:AC8)</f>
        <v>0</v>
      </c>
      <c r="AF8" s="22"/>
      <c r="AG8" s="22"/>
      <c r="AH8" s="22"/>
      <c r="AI8" s="22"/>
      <c r="AJ8" s="22"/>
      <c r="AK8" s="23">
        <f t="shared" ref="AK8:AK25" si="8">COUNT(AF8:AJ8)</f>
        <v>0</v>
      </c>
      <c r="AL8" s="23">
        <f t="shared" ref="AL8:AL25" si="9">SUM(AF8:AJ8)</f>
        <v>0</v>
      </c>
      <c r="AM8" s="25">
        <f t="shared" ref="AM8:AM25" si="10">AK8+AD8+V8+O8+G8</f>
        <v>2</v>
      </c>
      <c r="AN8" s="41">
        <f t="shared" ref="AN8:AN25" si="11">AL8+AE8+W8+H8+P8</f>
        <v>2</v>
      </c>
      <c r="AO8" s="42">
        <f t="shared" ref="AO8:AP8" si="12">SUM(AM8:AM10)</f>
        <v>8</v>
      </c>
      <c r="AP8" s="42">
        <f t="shared" si="12"/>
        <v>11</v>
      </c>
    </row>
    <row r="9" spans="1:42" ht="36" customHeight="1" x14ac:dyDescent="0.3">
      <c r="A9" s="6" t="s">
        <v>33</v>
      </c>
      <c r="B9" s="28">
        <v>2</v>
      </c>
      <c r="C9" s="29"/>
      <c r="D9" s="29"/>
      <c r="E9" s="29"/>
      <c r="F9" s="29"/>
      <c r="G9" s="30">
        <f t="shared" si="0"/>
        <v>1</v>
      </c>
      <c r="H9" s="30">
        <f t="shared" si="1"/>
        <v>2</v>
      </c>
      <c r="I9" s="28">
        <v>1</v>
      </c>
      <c r="J9" s="29"/>
      <c r="K9" s="29"/>
      <c r="L9" s="29"/>
      <c r="M9" s="29"/>
      <c r="N9" s="29"/>
      <c r="O9" s="30">
        <f t="shared" si="2"/>
        <v>1</v>
      </c>
      <c r="P9" s="30">
        <f t="shared" si="3"/>
        <v>1</v>
      </c>
      <c r="Q9" s="28"/>
      <c r="R9" s="29"/>
      <c r="S9" s="29"/>
      <c r="T9" s="29"/>
      <c r="U9" s="29"/>
      <c r="V9" s="30">
        <f t="shared" si="4"/>
        <v>0</v>
      </c>
      <c r="W9" s="30">
        <f t="shared" si="5"/>
        <v>0</v>
      </c>
      <c r="X9" s="28">
        <v>2</v>
      </c>
      <c r="Y9" s="29"/>
      <c r="Z9" s="29"/>
      <c r="AA9" s="29"/>
      <c r="AB9" s="29"/>
      <c r="AC9" s="29"/>
      <c r="AD9" s="30">
        <f t="shared" si="6"/>
        <v>1</v>
      </c>
      <c r="AE9" s="30">
        <f t="shared" si="7"/>
        <v>2</v>
      </c>
      <c r="AF9" s="28"/>
      <c r="AG9" s="29"/>
      <c r="AH9" s="29"/>
      <c r="AI9" s="29"/>
      <c r="AJ9" s="29"/>
      <c r="AK9" s="30">
        <f t="shared" si="8"/>
        <v>0</v>
      </c>
      <c r="AL9" s="30">
        <f t="shared" si="9"/>
        <v>0</v>
      </c>
      <c r="AM9" s="11">
        <f t="shared" si="10"/>
        <v>3</v>
      </c>
      <c r="AN9" s="34">
        <f t="shared" si="11"/>
        <v>5</v>
      </c>
      <c r="AO9" s="43"/>
      <c r="AP9" s="43"/>
    </row>
    <row r="10" spans="1:42" ht="36" customHeight="1" x14ac:dyDescent="0.3">
      <c r="A10" s="6" t="s">
        <v>34</v>
      </c>
      <c r="B10" s="28"/>
      <c r="C10" s="29"/>
      <c r="D10" s="29"/>
      <c r="E10" s="29"/>
      <c r="F10" s="29"/>
      <c r="G10" s="30">
        <f t="shared" si="0"/>
        <v>0</v>
      </c>
      <c r="H10" s="30">
        <f t="shared" si="1"/>
        <v>0</v>
      </c>
      <c r="I10" s="28">
        <v>2</v>
      </c>
      <c r="J10" s="29"/>
      <c r="K10" s="29"/>
      <c r="L10" s="29"/>
      <c r="M10" s="29"/>
      <c r="N10" s="29"/>
      <c r="O10" s="30">
        <f t="shared" si="2"/>
        <v>1</v>
      </c>
      <c r="P10" s="30">
        <f t="shared" si="3"/>
        <v>2</v>
      </c>
      <c r="Q10" s="28">
        <v>1</v>
      </c>
      <c r="R10" s="29"/>
      <c r="S10" s="29"/>
      <c r="T10" s="29"/>
      <c r="U10" s="29"/>
      <c r="V10" s="30">
        <f t="shared" si="4"/>
        <v>1</v>
      </c>
      <c r="W10" s="30">
        <f t="shared" si="5"/>
        <v>1</v>
      </c>
      <c r="X10" s="28">
        <v>1</v>
      </c>
      <c r="Y10" s="29"/>
      <c r="Z10" s="29"/>
      <c r="AA10" s="29"/>
      <c r="AB10" s="29"/>
      <c r="AC10" s="29"/>
      <c r="AD10" s="30">
        <f t="shared" si="6"/>
        <v>1</v>
      </c>
      <c r="AE10" s="30">
        <f t="shared" si="7"/>
        <v>1</v>
      </c>
      <c r="AF10" s="28"/>
      <c r="AG10" s="29"/>
      <c r="AH10" s="29"/>
      <c r="AI10" s="29"/>
      <c r="AJ10" s="29"/>
      <c r="AK10" s="30">
        <f t="shared" si="8"/>
        <v>0</v>
      </c>
      <c r="AL10" s="30">
        <f t="shared" si="9"/>
        <v>0</v>
      </c>
      <c r="AM10" s="11">
        <f t="shared" si="10"/>
        <v>3</v>
      </c>
      <c r="AN10" s="34">
        <f t="shared" si="11"/>
        <v>4</v>
      </c>
      <c r="AO10" s="43"/>
      <c r="AP10" s="43"/>
    </row>
    <row r="11" spans="1:42" ht="36" customHeight="1" x14ac:dyDescent="0.3">
      <c r="A11" s="6" t="s">
        <v>35</v>
      </c>
      <c r="B11" s="28">
        <v>2</v>
      </c>
      <c r="C11" s="28"/>
      <c r="D11" s="29">
        <v>1</v>
      </c>
      <c r="E11" s="29"/>
      <c r="F11" s="29"/>
      <c r="G11" s="30">
        <f t="shared" si="0"/>
        <v>2</v>
      </c>
      <c r="H11" s="30">
        <f t="shared" si="1"/>
        <v>3</v>
      </c>
      <c r="I11" s="28">
        <v>1</v>
      </c>
      <c r="J11" s="28"/>
      <c r="K11" s="28"/>
      <c r="L11" s="29"/>
      <c r="M11" s="29"/>
      <c r="N11" s="29"/>
      <c r="O11" s="30">
        <f t="shared" si="2"/>
        <v>1</v>
      </c>
      <c r="P11" s="30">
        <f t="shared" si="3"/>
        <v>1</v>
      </c>
      <c r="Q11" s="28">
        <v>2</v>
      </c>
      <c r="R11" s="28"/>
      <c r="S11" s="29"/>
      <c r="T11" s="29"/>
      <c r="U11" s="29"/>
      <c r="V11" s="30">
        <f t="shared" si="4"/>
        <v>1</v>
      </c>
      <c r="W11" s="30">
        <f t="shared" si="5"/>
        <v>2</v>
      </c>
      <c r="X11" s="28"/>
      <c r="Y11" s="28"/>
      <c r="Z11" s="29"/>
      <c r="AA11" s="29"/>
      <c r="AB11" s="29"/>
      <c r="AC11" s="29"/>
      <c r="AD11" s="30">
        <f t="shared" si="6"/>
        <v>0</v>
      </c>
      <c r="AE11" s="30">
        <f t="shared" si="7"/>
        <v>0</v>
      </c>
      <c r="AF11" s="28"/>
      <c r="AG11" s="28"/>
      <c r="AH11" s="29"/>
      <c r="AI11" s="29"/>
      <c r="AJ11" s="29"/>
      <c r="AK11" s="30">
        <f t="shared" si="8"/>
        <v>0</v>
      </c>
      <c r="AL11" s="30">
        <f t="shared" si="9"/>
        <v>0</v>
      </c>
      <c r="AM11" s="11">
        <f t="shared" si="10"/>
        <v>4</v>
      </c>
      <c r="AN11" s="34">
        <f t="shared" si="11"/>
        <v>6</v>
      </c>
      <c r="AO11" s="44">
        <f t="shared" ref="AO11:AP11" si="13">AM11</f>
        <v>4</v>
      </c>
      <c r="AP11" s="44">
        <f t="shared" si="13"/>
        <v>6</v>
      </c>
    </row>
    <row r="12" spans="1:42" ht="41.25" customHeight="1" x14ac:dyDescent="0.3">
      <c r="A12" s="6" t="s">
        <v>36</v>
      </c>
      <c r="B12" s="28"/>
      <c r="C12" s="28">
        <v>1</v>
      </c>
      <c r="D12" s="28"/>
      <c r="E12" s="28"/>
      <c r="F12" s="29"/>
      <c r="G12" s="30">
        <f t="shared" si="0"/>
        <v>1</v>
      </c>
      <c r="H12" s="30">
        <f t="shared" si="1"/>
        <v>1</v>
      </c>
      <c r="I12" s="28"/>
      <c r="J12" s="28"/>
      <c r="K12" s="28">
        <v>2</v>
      </c>
      <c r="L12" s="28"/>
      <c r="M12" s="28"/>
      <c r="N12" s="29"/>
      <c r="O12" s="30">
        <f t="shared" si="2"/>
        <v>1</v>
      </c>
      <c r="P12" s="30">
        <f t="shared" si="3"/>
        <v>2</v>
      </c>
      <c r="Q12" s="28"/>
      <c r="R12" s="28">
        <v>3</v>
      </c>
      <c r="S12" s="28"/>
      <c r="T12" s="28">
        <v>1</v>
      </c>
      <c r="U12" s="28">
        <v>1</v>
      </c>
      <c r="V12" s="30">
        <f t="shared" si="4"/>
        <v>3</v>
      </c>
      <c r="W12" s="30">
        <f t="shared" si="5"/>
        <v>5</v>
      </c>
      <c r="X12" s="28"/>
      <c r="Y12" s="28"/>
      <c r="Z12" s="28">
        <v>2</v>
      </c>
      <c r="AA12" s="28"/>
      <c r="AB12" s="28"/>
      <c r="AC12" s="28"/>
      <c r="AD12" s="30">
        <f t="shared" si="6"/>
        <v>1</v>
      </c>
      <c r="AE12" s="30">
        <f t="shared" si="7"/>
        <v>2</v>
      </c>
      <c r="AF12" s="28"/>
      <c r="AG12" s="28"/>
      <c r="AH12" s="28"/>
      <c r="AI12" s="28"/>
      <c r="AJ12" s="29">
        <v>1</v>
      </c>
      <c r="AK12" s="30">
        <f t="shared" si="8"/>
        <v>1</v>
      </c>
      <c r="AL12" s="30">
        <f t="shared" si="9"/>
        <v>1</v>
      </c>
      <c r="AM12" s="11">
        <f t="shared" si="10"/>
        <v>7</v>
      </c>
      <c r="AN12" s="34">
        <f t="shared" si="11"/>
        <v>11</v>
      </c>
      <c r="AO12" s="44">
        <f t="shared" ref="AO12:AP12" si="14">SUM(AM12:AM13)</f>
        <v>10</v>
      </c>
      <c r="AP12" s="44">
        <f t="shared" si="14"/>
        <v>15</v>
      </c>
    </row>
    <row r="13" spans="1:42" ht="36" customHeight="1" x14ac:dyDescent="0.3">
      <c r="A13" s="6" t="s">
        <v>37</v>
      </c>
      <c r="B13" s="28"/>
      <c r="C13" s="29"/>
      <c r="D13" s="29"/>
      <c r="E13" s="29"/>
      <c r="F13" s="29"/>
      <c r="G13" s="30">
        <f t="shared" si="0"/>
        <v>0</v>
      </c>
      <c r="H13" s="30">
        <f t="shared" si="1"/>
        <v>0</v>
      </c>
      <c r="I13" s="28"/>
      <c r="J13" s="29"/>
      <c r="K13" s="29"/>
      <c r="L13" s="29"/>
      <c r="M13" s="29"/>
      <c r="N13" s="29"/>
      <c r="O13" s="30">
        <f t="shared" si="2"/>
        <v>0</v>
      </c>
      <c r="P13" s="30">
        <f t="shared" si="3"/>
        <v>0</v>
      </c>
      <c r="Q13" s="28">
        <v>1</v>
      </c>
      <c r="R13" s="29"/>
      <c r="S13" s="29"/>
      <c r="T13" s="29"/>
      <c r="U13" s="29"/>
      <c r="V13" s="30">
        <f t="shared" si="4"/>
        <v>1</v>
      </c>
      <c r="W13" s="30">
        <f t="shared" si="5"/>
        <v>1</v>
      </c>
      <c r="X13" s="28">
        <v>1</v>
      </c>
      <c r="Y13" s="29"/>
      <c r="Z13" s="29"/>
      <c r="AA13" s="29"/>
      <c r="AB13" s="29"/>
      <c r="AC13" s="29"/>
      <c r="AD13" s="30">
        <f t="shared" si="6"/>
        <v>1</v>
      </c>
      <c r="AE13" s="30">
        <f t="shared" si="7"/>
        <v>1</v>
      </c>
      <c r="AF13" s="28">
        <v>2</v>
      </c>
      <c r="AG13" s="29"/>
      <c r="AH13" s="29"/>
      <c r="AI13" s="29"/>
      <c r="AJ13" s="29"/>
      <c r="AK13" s="30">
        <f t="shared" si="8"/>
        <v>1</v>
      </c>
      <c r="AL13" s="30">
        <f t="shared" si="9"/>
        <v>2</v>
      </c>
      <c r="AM13" s="11">
        <f t="shared" si="10"/>
        <v>3</v>
      </c>
      <c r="AN13" s="34">
        <f t="shared" si="11"/>
        <v>4</v>
      </c>
      <c r="AO13" s="43"/>
      <c r="AP13" s="43"/>
    </row>
    <row r="14" spans="1:42" ht="39" customHeight="1" x14ac:dyDescent="0.3">
      <c r="A14" s="6" t="s">
        <v>39</v>
      </c>
      <c r="B14" s="28">
        <v>2</v>
      </c>
      <c r="C14" s="28"/>
      <c r="D14" s="28"/>
      <c r="E14" s="29"/>
      <c r="F14" s="29"/>
      <c r="G14" s="30">
        <f t="shared" si="0"/>
        <v>1</v>
      </c>
      <c r="H14" s="30">
        <f t="shared" si="1"/>
        <v>2</v>
      </c>
      <c r="I14" s="28"/>
      <c r="J14" s="28">
        <v>2</v>
      </c>
      <c r="K14" s="29">
        <v>3</v>
      </c>
      <c r="L14" s="29"/>
      <c r="M14" s="29"/>
      <c r="N14" s="29"/>
      <c r="O14" s="30">
        <f t="shared" si="2"/>
        <v>2</v>
      </c>
      <c r="P14" s="30">
        <f t="shared" si="3"/>
        <v>5</v>
      </c>
      <c r="Q14" s="28">
        <v>1</v>
      </c>
      <c r="R14" s="28">
        <v>2</v>
      </c>
      <c r="S14" s="28"/>
      <c r="T14" s="29"/>
      <c r="U14" s="29"/>
      <c r="V14" s="30">
        <f t="shared" si="4"/>
        <v>2</v>
      </c>
      <c r="W14" s="30">
        <f t="shared" si="5"/>
        <v>3</v>
      </c>
      <c r="X14" s="28">
        <v>1</v>
      </c>
      <c r="Y14" s="28">
        <v>2</v>
      </c>
      <c r="Z14" s="28"/>
      <c r="AA14" s="29"/>
      <c r="AB14" s="29"/>
      <c r="AC14" s="29"/>
      <c r="AD14" s="30">
        <f t="shared" si="6"/>
        <v>2</v>
      </c>
      <c r="AE14" s="30">
        <f t="shared" si="7"/>
        <v>3</v>
      </c>
      <c r="AF14" s="28">
        <v>1</v>
      </c>
      <c r="AG14" s="28"/>
      <c r="AH14" s="28"/>
      <c r="AI14" s="29"/>
      <c r="AJ14" s="29"/>
      <c r="AK14" s="30">
        <f t="shared" si="8"/>
        <v>1</v>
      </c>
      <c r="AL14" s="30">
        <f t="shared" si="9"/>
        <v>1</v>
      </c>
      <c r="AM14" s="11">
        <f t="shared" si="10"/>
        <v>8</v>
      </c>
      <c r="AN14" s="34">
        <f t="shared" si="11"/>
        <v>14</v>
      </c>
      <c r="AO14" s="44">
        <f t="shared" ref="AO14:AP14" si="15">SUM(AM14:AM17)</f>
        <v>10</v>
      </c>
      <c r="AP14" s="44">
        <f t="shared" si="15"/>
        <v>17</v>
      </c>
    </row>
    <row r="15" spans="1:42" ht="36" customHeight="1" x14ac:dyDescent="0.3">
      <c r="A15" s="6" t="s">
        <v>40</v>
      </c>
      <c r="B15" s="28"/>
      <c r="C15" s="29">
        <v>1</v>
      </c>
      <c r="D15" s="29"/>
      <c r="E15" s="29"/>
      <c r="F15" s="29"/>
      <c r="G15" s="30">
        <f t="shared" si="0"/>
        <v>1</v>
      </c>
      <c r="H15" s="30">
        <f t="shared" si="1"/>
        <v>1</v>
      </c>
      <c r="I15" s="28"/>
      <c r="J15" s="29"/>
      <c r="K15" s="29"/>
      <c r="L15" s="29"/>
      <c r="M15" s="29"/>
      <c r="N15" s="29"/>
      <c r="O15" s="30">
        <f t="shared" si="2"/>
        <v>0</v>
      </c>
      <c r="P15" s="30">
        <f t="shared" si="3"/>
        <v>0</v>
      </c>
      <c r="Q15" s="28"/>
      <c r="R15" s="29"/>
      <c r="S15" s="29"/>
      <c r="T15" s="29"/>
      <c r="U15" s="29"/>
      <c r="V15" s="30">
        <f t="shared" si="4"/>
        <v>0</v>
      </c>
      <c r="W15" s="30">
        <f t="shared" si="5"/>
        <v>0</v>
      </c>
      <c r="X15" s="28"/>
      <c r="Y15" s="29"/>
      <c r="Z15" s="29"/>
      <c r="AA15" s="29"/>
      <c r="AB15" s="29"/>
      <c r="AC15" s="29"/>
      <c r="AD15" s="30">
        <f t="shared" si="6"/>
        <v>0</v>
      </c>
      <c r="AE15" s="30">
        <f t="shared" si="7"/>
        <v>0</v>
      </c>
      <c r="AF15" s="28">
        <v>2</v>
      </c>
      <c r="AG15" s="29"/>
      <c r="AH15" s="29"/>
      <c r="AI15" s="29"/>
      <c r="AJ15" s="29"/>
      <c r="AK15" s="30">
        <f t="shared" si="8"/>
        <v>1</v>
      </c>
      <c r="AL15" s="30">
        <f t="shared" si="9"/>
        <v>2</v>
      </c>
      <c r="AM15" s="11">
        <f t="shared" si="10"/>
        <v>2</v>
      </c>
      <c r="AN15" s="34">
        <f t="shared" si="11"/>
        <v>3</v>
      </c>
      <c r="AO15" s="43"/>
      <c r="AP15" s="43"/>
    </row>
    <row r="16" spans="1:42" ht="36" customHeight="1" x14ac:dyDescent="0.3">
      <c r="A16" s="6" t="s">
        <v>41</v>
      </c>
      <c r="B16" s="28"/>
      <c r="C16" s="29"/>
      <c r="D16" s="29"/>
      <c r="E16" s="29"/>
      <c r="F16" s="29"/>
      <c r="G16" s="30">
        <f t="shared" si="0"/>
        <v>0</v>
      </c>
      <c r="H16" s="30">
        <f t="shared" si="1"/>
        <v>0</v>
      </c>
      <c r="I16" s="28"/>
      <c r="J16" s="29"/>
      <c r="K16" s="29"/>
      <c r="L16" s="29"/>
      <c r="M16" s="29"/>
      <c r="N16" s="29"/>
      <c r="O16" s="30">
        <f t="shared" si="2"/>
        <v>0</v>
      </c>
      <c r="P16" s="30">
        <f t="shared" si="3"/>
        <v>0</v>
      </c>
      <c r="Q16" s="28"/>
      <c r="R16" s="29"/>
      <c r="S16" s="29"/>
      <c r="T16" s="29"/>
      <c r="U16" s="29"/>
      <c r="V16" s="30">
        <f t="shared" si="4"/>
        <v>0</v>
      </c>
      <c r="W16" s="30">
        <f t="shared" si="5"/>
        <v>0</v>
      </c>
      <c r="X16" s="28"/>
      <c r="Y16" s="29"/>
      <c r="Z16" s="29"/>
      <c r="AA16" s="29"/>
      <c r="AB16" s="29"/>
      <c r="AC16" s="29"/>
      <c r="AD16" s="30">
        <f t="shared" si="6"/>
        <v>0</v>
      </c>
      <c r="AE16" s="30">
        <f t="shared" si="7"/>
        <v>0</v>
      </c>
      <c r="AF16" s="28"/>
      <c r="AG16" s="29"/>
      <c r="AH16" s="29"/>
      <c r="AI16" s="29"/>
      <c r="AJ16" s="29"/>
      <c r="AK16" s="30">
        <f t="shared" si="8"/>
        <v>0</v>
      </c>
      <c r="AL16" s="30">
        <f t="shared" si="9"/>
        <v>0</v>
      </c>
      <c r="AM16" s="11">
        <f t="shared" si="10"/>
        <v>0</v>
      </c>
      <c r="AN16" s="34">
        <f t="shared" si="11"/>
        <v>0</v>
      </c>
      <c r="AO16" s="43"/>
      <c r="AP16" s="43"/>
    </row>
    <row r="17" spans="1:42" ht="36" customHeight="1" x14ac:dyDescent="0.3">
      <c r="A17" s="6" t="s">
        <v>42</v>
      </c>
      <c r="B17" s="28"/>
      <c r="C17" s="29"/>
      <c r="D17" s="29"/>
      <c r="E17" s="29"/>
      <c r="F17" s="29"/>
      <c r="G17" s="30">
        <f t="shared" si="0"/>
        <v>0</v>
      </c>
      <c r="H17" s="30">
        <f t="shared" si="1"/>
        <v>0</v>
      </c>
      <c r="I17" s="28"/>
      <c r="J17" s="29"/>
      <c r="K17" s="29"/>
      <c r="L17" s="29"/>
      <c r="M17" s="29"/>
      <c r="N17" s="29"/>
      <c r="O17" s="30">
        <f t="shared" si="2"/>
        <v>0</v>
      </c>
      <c r="P17" s="30">
        <f t="shared" si="3"/>
        <v>0</v>
      </c>
      <c r="Q17" s="28"/>
      <c r="R17" s="29"/>
      <c r="S17" s="29"/>
      <c r="T17" s="29"/>
      <c r="U17" s="29"/>
      <c r="V17" s="30">
        <f t="shared" si="4"/>
        <v>0</v>
      </c>
      <c r="W17" s="30">
        <f t="shared" si="5"/>
        <v>0</v>
      </c>
      <c r="X17" s="28"/>
      <c r="Y17" s="29"/>
      <c r="Z17" s="29"/>
      <c r="AA17" s="29"/>
      <c r="AB17" s="29"/>
      <c r="AC17" s="29"/>
      <c r="AD17" s="30">
        <f t="shared" si="6"/>
        <v>0</v>
      </c>
      <c r="AE17" s="30">
        <f t="shared" si="7"/>
        <v>0</v>
      </c>
      <c r="AF17" s="28"/>
      <c r="AG17" s="29"/>
      <c r="AH17" s="29"/>
      <c r="AI17" s="29"/>
      <c r="AJ17" s="29"/>
      <c r="AK17" s="30">
        <f t="shared" si="8"/>
        <v>0</v>
      </c>
      <c r="AL17" s="30">
        <f t="shared" si="9"/>
        <v>0</v>
      </c>
      <c r="AM17" s="11">
        <f t="shared" si="10"/>
        <v>0</v>
      </c>
      <c r="AN17" s="34">
        <f t="shared" si="11"/>
        <v>0</v>
      </c>
      <c r="AO17" s="43"/>
      <c r="AP17" s="43"/>
    </row>
    <row r="18" spans="1:42" ht="36" customHeight="1" thickBot="1" x14ac:dyDescent="0.35">
      <c r="A18" s="6" t="s">
        <v>43</v>
      </c>
      <c r="B18" s="28">
        <v>1</v>
      </c>
      <c r="C18" s="28">
        <v>1</v>
      </c>
      <c r="D18" s="28"/>
      <c r="E18" s="29"/>
      <c r="F18" s="29"/>
      <c r="G18" s="30">
        <f t="shared" si="0"/>
        <v>2</v>
      </c>
      <c r="H18" s="30">
        <f t="shared" si="1"/>
        <v>2</v>
      </c>
      <c r="I18" s="28"/>
      <c r="J18" s="28"/>
      <c r="K18" s="28"/>
      <c r="L18" s="29"/>
      <c r="M18" s="29"/>
      <c r="N18" s="29"/>
      <c r="O18" s="30">
        <f t="shared" si="2"/>
        <v>0</v>
      </c>
      <c r="P18" s="30">
        <f t="shared" si="3"/>
        <v>0</v>
      </c>
      <c r="Q18" s="28">
        <v>1</v>
      </c>
      <c r="R18" s="28"/>
      <c r="S18" s="28">
        <v>1</v>
      </c>
      <c r="T18" s="29"/>
      <c r="U18" s="29"/>
      <c r="V18" s="30">
        <f t="shared" si="4"/>
        <v>2</v>
      </c>
      <c r="W18" s="30">
        <f t="shared" si="5"/>
        <v>2</v>
      </c>
      <c r="X18" s="28"/>
      <c r="Y18" s="28"/>
      <c r="Z18" s="28"/>
      <c r="AA18" s="29"/>
      <c r="AB18" s="29"/>
      <c r="AC18" s="29"/>
      <c r="AD18" s="30">
        <f t="shared" si="6"/>
        <v>0</v>
      </c>
      <c r="AE18" s="30">
        <f t="shared" si="7"/>
        <v>0</v>
      </c>
      <c r="AF18" s="28">
        <v>1</v>
      </c>
      <c r="AG18" s="28"/>
      <c r="AH18" s="28"/>
      <c r="AI18" s="29"/>
      <c r="AJ18" s="29"/>
      <c r="AK18" s="30">
        <f t="shared" si="8"/>
        <v>1</v>
      </c>
      <c r="AL18" s="30">
        <f t="shared" si="9"/>
        <v>1</v>
      </c>
      <c r="AM18" s="11">
        <f t="shared" si="10"/>
        <v>5</v>
      </c>
      <c r="AN18" s="34">
        <f t="shared" si="11"/>
        <v>5</v>
      </c>
      <c r="AO18" s="44">
        <f>SUM(AM18:AM20)</f>
        <v>7</v>
      </c>
      <c r="AP18" s="44">
        <f>AN18+AN20+AN19</f>
        <v>9</v>
      </c>
    </row>
    <row r="19" spans="1:42" ht="36" customHeight="1" thickBot="1" x14ac:dyDescent="0.35">
      <c r="A19" s="6" t="s">
        <v>95</v>
      </c>
      <c r="B19" s="28">
        <v>1</v>
      </c>
      <c r="C19" s="29"/>
      <c r="D19" s="29"/>
      <c r="E19" s="29"/>
      <c r="F19" s="29"/>
      <c r="G19" s="30">
        <f>COUNT(B19:F19)</f>
        <v>1</v>
      </c>
      <c r="H19" s="30">
        <f>SUM(B19:F19)</f>
        <v>1</v>
      </c>
      <c r="I19" s="28"/>
      <c r="J19" s="29"/>
      <c r="K19" s="29"/>
      <c r="L19" s="29"/>
      <c r="M19" s="29"/>
      <c r="N19" s="29"/>
      <c r="O19" s="30">
        <f>COUNT(I19:N19)</f>
        <v>0</v>
      </c>
      <c r="P19" s="30">
        <f>SUM(I19:N19)</f>
        <v>0</v>
      </c>
      <c r="Q19" s="28"/>
      <c r="R19" s="29"/>
      <c r="S19" s="29"/>
      <c r="T19" s="29"/>
      <c r="U19" s="29"/>
      <c r="V19" s="30">
        <f>COUNT(Q19:U19)</f>
        <v>0</v>
      </c>
      <c r="W19" s="30">
        <f>SUM(Q19:U19)</f>
        <v>0</v>
      </c>
      <c r="X19" s="28"/>
      <c r="Y19" s="29"/>
      <c r="Z19" s="29"/>
      <c r="AA19" s="29"/>
      <c r="AB19" s="29"/>
      <c r="AC19" s="29"/>
      <c r="AD19" s="30">
        <f>COUNT(X19:AC19)</f>
        <v>0</v>
      </c>
      <c r="AE19" s="30">
        <f>SUM(X19:AC19)</f>
        <v>0</v>
      </c>
      <c r="AF19" s="28"/>
      <c r="AG19" s="29"/>
      <c r="AH19" s="29"/>
      <c r="AI19" s="29"/>
      <c r="AJ19" s="29"/>
      <c r="AK19" s="30">
        <f>COUNT(AF19:AJ19)</f>
        <v>0</v>
      </c>
      <c r="AL19" s="30">
        <f>SUM(AF19:AJ19)</f>
        <v>0</v>
      </c>
      <c r="AM19" s="11">
        <f>AK19+AD19+V19+O19+G19</f>
        <v>1</v>
      </c>
      <c r="AN19" s="34">
        <f>AL19+AE19+W19+H19+P19</f>
        <v>1</v>
      </c>
      <c r="AO19" s="43"/>
      <c r="AP19" s="43"/>
    </row>
    <row r="20" spans="1:42" ht="36" customHeight="1" thickBot="1" x14ac:dyDescent="0.35">
      <c r="A20" s="6" t="s">
        <v>45</v>
      </c>
      <c r="B20" s="28"/>
      <c r="C20" s="29"/>
      <c r="D20" s="29"/>
      <c r="E20" s="29"/>
      <c r="F20" s="29"/>
      <c r="G20" s="30">
        <f t="shared" si="0"/>
        <v>0</v>
      </c>
      <c r="H20" s="30">
        <f t="shared" si="1"/>
        <v>0</v>
      </c>
      <c r="I20" s="28"/>
      <c r="J20" s="29"/>
      <c r="K20" s="29"/>
      <c r="L20" s="29"/>
      <c r="M20" s="29"/>
      <c r="N20" s="29"/>
      <c r="O20" s="30">
        <f t="shared" si="2"/>
        <v>0</v>
      </c>
      <c r="P20" s="30">
        <f t="shared" si="3"/>
        <v>0</v>
      </c>
      <c r="Q20" s="28"/>
      <c r="R20" s="29"/>
      <c r="S20" s="29"/>
      <c r="T20" s="29"/>
      <c r="U20" s="29"/>
      <c r="V20" s="30">
        <f t="shared" si="4"/>
        <v>0</v>
      </c>
      <c r="W20" s="30">
        <f t="shared" si="5"/>
        <v>0</v>
      </c>
      <c r="X20" s="28"/>
      <c r="Y20" s="29"/>
      <c r="Z20" s="29"/>
      <c r="AA20" s="29"/>
      <c r="AB20" s="29"/>
      <c r="AC20" s="29"/>
      <c r="AD20" s="30">
        <f t="shared" si="6"/>
        <v>0</v>
      </c>
      <c r="AE20" s="30">
        <f t="shared" si="7"/>
        <v>0</v>
      </c>
      <c r="AF20" s="28">
        <v>3</v>
      </c>
      <c r="AG20" s="29"/>
      <c r="AH20" s="29"/>
      <c r="AI20" s="29"/>
      <c r="AJ20" s="29"/>
      <c r="AK20" s="30">
        <f t="shared" si="8"/>
        <v>1</v>
      </c>
      <c r="AL20" s="30">
        <f t="shared" si="9"/>
        <v>3</v>
      </c>
      <c r="AM20" s="11">
        <f t="shared" si="10"/>
        <v>1</v>
      </c>
      <c r="AN20" s="34">
        <f t="shared" si="11"/>
        <v>3</v>
      </c>
      <c r="AO20" s="43"/>
      <c r="AP20" s="43"/>
    </row>
    <row r="21" spans="1:42" ht="36" customHeight="1" thickBot="1" x14ac:dyDescent="0.35">
      <c r="A21" s="6" t="s">
        <v>46</v>
      </c>
      <c r="B21" s="29"/>
      <c r="C21" s="29"/>
      <c r="D21" s="29"/>
      <c r="E21" s="29"/>
      <c r="F21" s="29"/>
      <c r="G21" s="30">
        <f t="shared" si="0"/>
        <v>0</v>
      </c>
      <c r="H21" s="30">
        <f t="shared" si="1"/>
        <v>0</v>
      </c>
      <c r="I21" s="29"/>
      <c r="J21" s="29"/>
      <c r="K21" s="29"/>
      <c r="L21" s="29"/>
      <c r="M21" s="29"/>
      <c r="N21" s="29"/>
      <c r="O21" s="30">
        <f t="shared" si="2"/>
        <v>0</v>
      </c>
      <c r="P21" s="30">
        <f t="shared" si="3"/>
        <v>0</v>
      </c>
      <c r="Q21" s="29"/>
      <c r="R21" s="29"/>
      <c r="S21" s="29"/>
      <c r="T21" s="29"/>
      <c r="U21" s="29"/>
      <c r="V21" s="30">
        <f t="shared" si="4"/>
        <v>0</v>
      </c>
      <c r="W21" s="30">
        <f t="shared" si="5"/>
        <v>0</v>
      </c>
      <c r="X21" s="29"/>
      <c r="Y21" s="29"/>
      <c r="Z21" s="29"/>
      <c r="AA21" s="29"/>
      <c r="AB21" s="29"/>
      <c r="AC21" s="29"/>
      <c r="AD21" s="30">
        <f t="shared" si="6"/>
        <v>0</v>
      </c>
      <c r="AE21" s="30">
        <f t="shared" si="7"/>
        <v>0</v>
      </c>
      <c r="AF21" s="29"/>
      <c r="AG21" s="29"/>
      <c r="AH21" s="29"/>
      <c r="AI21" s="29"/>
      <c r="AJ21" s="29"/>
      <c r="AK21" s="30">
        <f t="shared" si="8"/>
        <v>0</v>
      </c>
      <c r="AL21" s="30">
        <f t="shared" si="9"/>
        <v>0</v>
      </c>
      <c r="AM21" s="11">
        <f t="shared" si="10"/>
        <v>0</v>
      </c>
      <c r="AN21" s="34">
        <f t="shared" si="11"/>
        <v>0</v>
      </c>
      <c r="AO21" s="45">
        <f t="shared" ref="AO21:AP21" si="16">AM21</f>
        <v>0</v>
      </c>
      <c r="AP21" s="45">
        <f t="shared" si="16"/>
        <v>0</v>
      </c>
    </row>
    <row r="22" spans="1:42" ht="36" customHeight="1" x14ac:dyDescent="0.3">
      <c r="A22" s="6" t="s">
        <v>47</v>
      </c>
      <c r="B22" s="28"/>
      <c r="C22" s="28"/>
      <c r="D22" s="28"/>
      <c r="E22" s="28">
        <v>1</v>
      </c>
      <c r="F22" s="28"/>
      <c r="G22" s="30">
        <f t="shared" si="0"/>
        <v>1</v>
      </c>
      <c r="H22" s="30">
        <f t="shared" si="1"/>
        <v>1</v>
      </c>
      <c r="I22" s="28"/>
      <c r="J22" s="28"/>
      <c r="K22" s="28">
        <v>1</v>
      </c>
      <c r="L22" s="28"/>
      <c r="M22" s="29"/>
      <c r="N22" s="29"/>
      <c r="O22" s="30">
        <f t="shared" si="2"/>
        <v>1</v>
      </c>
      <c r="P22" s="30">
        <f t="shared" si="3"/>
        <v>1</v>
      </c>
      <c r="Q22" s="28"/>
      <c r="R22" s="28"/>
      <c r="S22" s="28"/>
      <c r="T22" s="28"/>
      <c r="U22" s="28"/>
      <c r="V22" s="30">
        <f t="shared" si="4"/>
        <v>0</v>
      </c>
      <c r="W22" s="30">
        <f t="shared" si="5"/>
        <v>0</v>
      </c>
      <c r="X22" s="28"/>
      <c r="Y22" s="28"/>
      <c r="Z22" s="28">
        <v>1</v>
      </c>
      <c r="AA22" s="28"/>
      <c r="AB22" s="28">
        <v>1</v>
      </c>
      <c r="AC22" s="28"/>
      <c r="AD22" s="30">
        <f t="shared" si="6"/>
        <v>2</v>
      </c>
      <c r="AE22" s="30">
        <f t="shared" si="7"/>
        <v>2</v>
      </c>
      <c r="AF22" s="28"/>
      <c r="AG22" s="28"/>
      <c r="AH22" s="28">
        <v>1</v>
      </c>
      <c r="AI22" s="28"/>
      <c r="AJ22" s="28">
        <v>1</v>
      </c>
      <c r="AK22" s="30">
        <f t="shared" si="8"/>
        <v>2</v>
      </c>
      <c r="AL22" s="30">
        <f t="shared" si="9"/>
        <v>2</v>
      </c>
      <c r="AM22" s="11">
        <f t="shared" si="10"/>
        <v>6</v>
      </c>
      <c r="AN22" s="34">
        <f t="shared" si="11"/>
        <v>6</v>
      </c>
      <c r="AO22" s="44">
        <f t="shared" ref="AO22:AP22" si="17">SUM(AM22:AM23)</f>
        <v>11</v>
      </c>
      <c r="AP22" s="44">
        <f t="shared" si="17"/>
        <v>12</v>
      </c>
    </row>
    <row r="23" spans="1:42" ht="36" customHeight="1" x14ac:dyDescent="0.3">
      <c r="A23" s="6" t="s">
        <v>49</v>
      </c>
      <c r="B23" s="28"/>
      <c r="C23" s="28"/>
      <c r="D23" s="29">
        <v>1</v>
      </c>
      <c r="E23" s="29"/>
      <c r="F23" s="29"/>
      <c r="G23" s="30">
        <f t="shared" si="0"/>
        <v>1</v>
      </c>
      <c r="H23" s="30">
        <f t="shared" si="1"/>
        <v>1</v>
      </c>
      <c r="I23" s="28">
        <v>1</v>
      </c>
      <c r="J23" s="28">
        <v>1</v>
      </c>
      <c r="K23" s="28"/>
      <c r="L23" s="29"/>
      <c r="M23" s="29"/>
      <c r="N23" s="29"/>
      <c r="O23" s="30">
        <f t="shared" si="2"/>
        <v>2</v>
      </c>
      <c r="P23" s="30">
        <f t="shared" si="3"/>
        <v>2</v>
      </c>
      <c r="Q23" s="28">
        <v>2</v>
      </c>
      <c r="R23" s="28"/>
      <c r="S23" s="29"/>
      <c r="T23" s="29"/>
      <c r="U23" s="29"/>
      <c r="V23" s="30">
        <f t="shared" si="4"/>
        <v>1</v>
      </c>
      <c r="W23" s="30">
        <f t="shared" si="5"/>
        <v>2</v>
      </c>
      <c r="X23" s="28"/>
      <c r="Y23" s="28"/>
      <c r="Z23" s="28"/>
      <c r="AA23" s="29"/>
      <c r="AB23" s="29"/>
      <c r="AC23" s="29"/>
      <c r="AD23" s="30">
        <f t="shared" si="6"/>
        <v>0</v>
      </c>
      <c r="AE23" s="30">
        <f t="shared" si="7"/>
        <v>0</v>
      </c>
      <c r="AF23" s="28"/>
      <c r="AG23" s="28"/>
      <c r="AH23" s="29">
        <v>1</v>
      </c>
      <c r="AI23" s="29"/>
      <c r="AJ23" s="29"/>
      <c r="AK23" s="30">
        <f t="shared" si="8"/>
        <v>1</v>
      </c>
      <c r="AL23" s="30">
        <f t="shared" si="9"/>
        <v>1</v>
      </c>
      <c r="AM23" s="11">
        <f t="shared" si="10"/>
        <v>5</v>
      </c>
      <c r="AN23" s="34">
        <f t="shared" si="11"/>
        <v>6</v>
      </c>
      <c r="AO23" s="43"/>
      <c r="AP23" s="43"/>
    </row>
    <row r="24" spans="1:42" ht="83.25" customHeight="1" x14ac:dyDescent="0.3">
      <c r="A24" s="6" t="s">
        <v>221</v>
      </c>
      <c r="B24" s="28"/>
      <c r="C24" s="28"/>
      <c r="D24" s="29"/>
      <c r="E24" s="29"/>
      <c r="F24" s="29"/>
      <c r="G24" s="30">
        <f t="shared" si="0"/>
        <v>0</v>
      </c>
      <c r="H24" s="30">
        <f t="shared" si="1"/>
        <v>0</v>
      </c>
      <c r="I24" s="28"/>
      <c r="J24" s="28"/>
      <c r="K24" s="29"/>
      <c r="L24" s="29"/>
      <c r="M24" s="29"/>
      <c r="N24" s="29"/>
      <c r="O24" s="30">
        <f t="shared" si="2"/>
        <v>0</v>
      </c>
      <c r="P24" s="30">
        <f t="shared" si="3"/>
        <v>0</v>
      </c>
      <c r="Q24" s="28"/>
      <c r="R24" s="28"/>
      <c r="S24" s="29"/>
      <c r="T24" s="29"/>
      <c r="U24" s="29"/>
      <c r="V24" s="30">
        <f t="shared" si="4"/>
        <v>0</v>
      </c>
      <c r="W24" s="30">
        <f t="shared" si="5"/>
        <v>0</v>
      </c>
      <c r="X24" s="28"/>
      <c r="Y24" s="28"/>
      <c r="Z24" s="29"/>
      <c r="AA24" s="29"/>
      <c r="AB24" s="29"/>
      <c r="AC24" s="29"/>
      <c r="AD24" s="30">
        <f t="shared" si="6"/>
        <v>0</v>
      </c>
      <c r="AE24" s="30">
        <f t="shared" si="7"/>
        <v>0</v>
      </c>
      <c r="AF24" s="28"/>
      <c r="AG24" s="28"/>
      <c r="AH24" s="29"/>
      <c r="AI24" s="29"/>
      <c r="AJ24" s="29"/>
      <c r="AK24" s="30">
        <f t="shared" si="8"/>
        <v>0</v>
      </c>
      <c r="AL24" s="30">
        <f t="shared" si="9"/>
        <v>0</v>
      </c>
      <c r="AM24" s="11">
        <f t="shared" si="10"/>
        <v>0</v>
      </c>
      <c r="AN24" s="34">
        <f t="shared" si="11"/>
        <v>0</v>
      </c>
      <c r="AO24" s="44">
        <f t="shared" ref="AO24:AP24" si="18">AM24</f>
        <v>0</v>
      </c>
      <c r="AP24" s="44">
        <f t="shared" si="18"/>
        <v>0</v>
      </c>
    </row>
    <row r="25" spans="1:42" ht="36" customHeight="1" x14ac:dyDescent="0.3">
      <c r="A25" s="6" t="s">
        <v>50</v>
      </c>
      <c r="B25" s="28"/>
      <c r="C25" s="28"/>
      <c r="D25" s="29"/>
      <c r="E25" s="29"/>
      <c r="F25" s="29"/>
      <c r="G25" s="30">
        <f t="shared" si="0"/>
        <v>0</v>
      </c>
      <c r="H25" s="30">
        <f t="shared" si="1"/>
        <v>0</v>
      </c>
      <c r="I25" s="28">
        <v>1</v>
      </c>
      <c r="J25" s="29"/>
      <c r="K25" s="29"/>
      <c r="L25" s="29"/>
      <c r="M25" s="29"/>
      <c r="N25" s="29"/>
      <c r="O25" s="30">
        <f t="shared" si="2"/>
        <v>1</v>
      </c>
      <c r="P25" s="30">
        <f t="shared" si="3"/>
        <v>1</v>
      </c>
      <c r="Q25" s="28">
        <v>1</v>
      </c>
      <c r="R25" s="28"/>
      <c r="S25" s="29"/>
      <c r="T25" s="29"/>
      <c r="U25" s="29"/>
      <c r="V25" s="30">
        <f t="shared" si="4"/>
        <v>1</v>
      </c>
      <c r="W25" s="30">
        <f t="shared" si="5"/>
        <v>1</v>
      </c>
      <c r="X25" s="28"/>
      <c r="Y25" s="28"/>
      <c r="Z25" s="29"/>
      <c r="AA25" s="29"/>
      <c r="AB25" s="29"/>
      <c r="AC25" s="29"/>
      <c r="AD25" s="30">
        <f t="shared" si="6"/>
        <v>0</v>
      </c>
      <c r="AE25" s="30">
        <f t="shared" si="7"/>
        <v>0</v>
      </c>
      <c r="AF25" s="28"/>
      <c r="AG25" s="28"/>
      <c r="AH25" s="29"/>
      <c r="AI25" s="29"/>
      <c r="AJ25" s="29"/>
      <c r="AK25" s="30">
        <f t="shared" si="8"/>
        <v>0</v>
      </c>
      <c r="AL25" s="30">
        <f t="shared" si="9"/>
        <v>0</v>
      </c>
      <c r="AM25" s="11">
        <f t="shared" si="10"/>
        <v>2</v>
      </c>
      <c r="AN25" s="34">
        <f t="shared" si="11"/>
        <v>2</v>
      </c>
      <c r="AO25" s="44">
        <f t="shared" ref="AO25:AP25" si="19">AM25</f>
        <v>2</v>
      </c>
      <c r="AP25" s="44">
        <f t="shared" si="19"/>
        <v>2</v>
      </c>
    </row>
    <row r="26" spans="1:42" ht="36" customHeight="1" x14ac:dyDescent="0.3">
      <c r="A26" s="6" t="s">
        <v>51</v>
      </c>
      <c r="B26" s="29"/>
      <c r="C26" s="29"/>
      <c r="D26" s="29"/>
      <c r="E26" s="29"/>
      <c r="F26" s="29"/>
      <c r="G26" s="30">
        <f>SUM(G8:G25)</f>
        <v>11</v>
      </c>
      <c r="H26" s="11">
        <f>SUM(H8:H25)</f>
        <v>14</v>
      </c>
      <c r="I26" s="29"/>
      <c r="J26" s="29"/>
      <c r="K26" s="29"/>
      <c r="L26" s="29"/>
      <c r="M26" s="29"/>
      <c r="N26" s="29"/>
      <c r="O26" s="30">
        <f>SUM(O8:O25)</f>
        <v>11</v>
      </c>
      <c r="P26" s="11">
        <f>SUM(P8:P25)</f>
        <v>16</v>
      </c>
      <c r="Q26" s="29"/>
      <c r="R26" s="29"/>
      <c r="S26" s="29"/>
      <c r="T26" s="29"/>
      <c r="U26" s="29"/>
      <c r="V26" s="30">
        <f>SUM(V8:V25)</f>
        <v>13</v>
      </c>
      <c r="W26" s="30">
        <f>SUM(W8:W25)</f>
        <v>18</v>
      </c>
      <c r="X26" s="29"/>
      <c r="Y26" s="29"/>
      <c r="Z26" s="29"/>
      <c r="AA26" s="29"/>
      <c r="AB26" s="29"/>
      <c r="AC26" s="29"/>
      <c r="AD26" s="30">
        <f>SUM(AD8:AD25)</f>
        <v>8</v>
      </c>
      <c r="AE26" s="11">
        <f>SUM(AE8:AE25)</f>
        <v>11</v>
      </c>
      <c r="AF26" s="29"/>
      <c r="AG26" s="29"/>
      <c r="AH26" s="29"/>
      <c r="AI26" s="29"/>
      <c r="AJ26" s="29"/>
      <c r="AK26" s="11">
        <f t="shared" ref="AK26:AP26" si="20">SUM(AK8:AK25)</f>
        <v>9</v>
      </c>
      <c r="AL26" s="11">
        <f t="shared" si="20"/>
        <v>13</v>
      </c>
      <c r="AM26" s="11">
        <f t="shared" si="20"/>
        <v>52</v>
      </c>
      <c r="AN26" s="34">
        <f t="shared" si="20"/>
        <v>72</v>
      </c>
      <c r="AO26" s="46">
        <f t="shared" si="20"/>
        <v>52</v>
      </c>
      <c r="AP26" s="46">
        <f t="shared" si="20"/>
        <v>72</v>
      </c>
    </row>
    <row r="27" spans="1:42" ht="36" customHeight="1" x14ac:dyDescent="0.3">
      <c r="A27" s="6" t="s">
        <v>94</v>
      </c>
      <c r="B27" s="47"/>
      <c r="C27" s="47"/>
      <c r="D27" s="47"/>
      <c r="E27" s="47"/>
      <c r="F27" s="47"/>
      <c r="G27" s="48">
        <f t="shared" ref="G27:H27" si="21">G26-G21</f>
        <v>11</v>
      </c>
      <c r="H27" s="48">
        <f t="shared" si="21"/>
        <v>14</v>
      </c>
      <c r="I27" s="48"/>
      <c r="J27" s="48"/>
      <c r="K27" s="48"/>
      <c r="L27" s="48"/>
      <c r="M27" s="48"/>
      <c r="N27" s="48"/>
      <c r="O27" s="48">
        <f t="shared" ref="O27:P27" si="22">O26-O21</f>
        <v>11</v>
      </c>
      <c r="P27" s="48">
        <f t="shared" si="22"/>
        <v>16</v>
      </c>
      <c r="Q27" s="48"/>
      <c r="R27" s="48"/>
      <c r="S27" s="48"/>
      <c r="T27" s="48"/>
      <c r="U27" s="48"/>
      <c r="V27" s="48">
        <f t="shared" ref="V27:W27" si="23">V26-V21</f>
        <v>13</v>
      </c>
      <c r="W27" s="48">
        <f t="shared" si="23"/>
        <v>18</v>
      </c>
      <c r="X27" s="48"/>
      <c r="Y27" s="48"/>
      <c r="Z27" s="48"/>
      <c r="AA27" s="48"/>
      <c r="AB27" s="48"/>
      <c r="AC27" s="48"/>
      <c r="AD27" s="48">
        <f t="shared" ref="AD27:AE27" si="24">AD26-AD21</f>
        <v>8</v>
      </c>
      <c r="AE27" s="48">
        <f t="shared" si="24"/>
        <v>11</v>
      </c>
      <c r="AF27" s="48"/>
      <c r="AG27" s="48"/>
      <c r="AH27" s="48"/>
      <c r="AI27" s="48"/>
      <c r="AJ27" s="48"/>
      <c r="AK27" s="48">
        <f t="shared" ref="AK27:AP27" si="25">AK26-AK21</f>
        <v>9</v>
      </c>
      <c r="AL27" s="48">
        <f t="shared" si="25"/>
        <v>13</v>
      </c>
      <c r="AM27" s="48">
        <f t="shared" si="25"/>
        <v>52</v>
      </c>
      <c r="AN27" s="48">
        <f t="shared" si="25"/>
        <v>72</v>
      </c>
      <c r="AO27" s="49">
        <f t="shared" si="25"/>
        <v>52</v>
      </c>
      <c r="AP27" s="49">
        <f t="shared" si="25"/>
        <v>72</v>
      </c>
    </row>
    <row r="28" spans="1:42" ht="15.75" customHeight="1" x14ac:dyDescent="0.35">
      <c r="B28" s="50"/>
      <c r="C28" s="50"/>
      <c r="D28" s="50"/>
      <c r="E28" s="50"/>
      <c r="F28" s="50"/>
      <c r="G28" s="50"/>
      <c r="H28" s="50"/>
      <c r="I28" s="50"/>
      <c r="J28" s="50"/>
      <c r="K28" s="50"/>
      <c r="L28" s="50"/>
      <c r="M28" s="50"/>
      <c r="N28" s="50"/>
      <c r="O28" s="50"/>
      <c r="P28" s="50"/>
      <c r="Q28" s="50"/>
      <c r="R28" s="50"/>
      <c r="S28" s="50"/>
      <c r="T28" s="50"/>
      <c r="U28" s="50"/>
      <c r="V28" s="50"/>
      <c r="W28" s="50"/>
      <c r="X28" s="50"/>
      <c r="Y28" s="50"/>
      <c r="Z28" s="50"/>
      <c r="AA28" s="50"/>
      <c r="AB28" s="50"/>
      <c r="AC28" s="50"/>
      <c r="AD28" s="50"/>
      <c r="AE28" s="50"/>
      <c r="AF28" s="50"/>
      <c r="AG28" s="50"/>
      <c r="AH28" s="50"/>
      <c r="AI28" s="50"/>
      <c r="AJ28" s="50"/>
      <c r="AK28" s="50"/>
      <c r="AL28" s="50"/>
      <c r="AM28" s="50"/>
      <c r="AN28" s="50"/>
      <c r="AO28" s="50"/>
      <c r="AP28" s="50"/>
    </row>
    <row r="29" spans="1:42" ht="15.75" customHeight="1" x14ac:dyDescent="0.35">
      <c r="B29" s="50"/>
      <c r="C29" s="50"/>
      <c r="D29" s="50"/>
      <c r="E29" s="50"/>
      <c r="F29" s="50"/>
      <c r="G29" s="50"/>
      <c r="H29" s="50"/>
      <c r="I29" s="50"/>
      <c r="J29" s="50"/>
      <c r="K29" s="50"/>
      <c r="L29" s="50"/>
      <c r="M29" s="50"/>
      <c r="N29" s="50"/>
      <c r="O29" s="50"/>
      <c r="P29" s="50"/>
      <c r="Q29" s="50"/>
      <c r="R29" s="50"/>
      <c r="S29" s="50"/>
      <c r="T29" s="50"/>
      <c r="U29" s="50"/>
      <c r="V29" s="50"/>
      <c r="W29" s="50"/>
      <c r="X29" s="50"/>
      <c r="Y29" s="50"/>
      <c r="Z29" s="50"/>
      <c r="AA29" s="50"/>
      <c r="AB29" s="50"/>
      <c r="AC29" s="50"/>
      <c r="AD29" s="50"/>
      <c r="AE29" s="50"/>
      <c r="AF29" s="50"/>
      <c r="AG29" s="50"/>
      <c r="AH29" s="50"/>
      <c r="AI29" s="50"/>
      <c r="AJ29" s="50"/>
      <c r="AK29" s="50"/>
      <c r="AL29" s="50"/>
      <c r="AM29" s="50"/>
      <c r="AN29" s="50"/>
      <c r="AO29" s="50"/>
      <c r="AP29" s="50"/>
    </row>
    <row r="30" spans="1:42" ht="21.75" customHeight="1" x14ac:dyDescent="0.35">
      <c r="A30" s="157" t="s">
        <v>226</v>
      </c>
      <c r="B30" s="157"/>
      <c r="C30" s="157"/>
      <c r="D30" s="157"/>
      <c r="E30" s="157"/>
      <c r="F30" s="157"/>
      <c r="G30" s="157"/>
      <c r="H30" s="157"/>
      <c r="I30" s="50"/>
      <c r="J30" s="50"/>
      <c r="K30" s="50"/>
      <c r="L30" s="50"/>
      <c r="M30" s="50"/>
      <c r="N30" s="50"/>
      <c r="O30" s="50"/>
      <c r="P30" s="50"/>
      <c r="Q30" s="50"/>
      <c r="R30" s="50"/>
      <c r="S30" s="50"/>
      <c r="T30" s="50"/>
      <c r="U30" s="50"/>
      <c r="V30" s="50"/>
      <c r="W30" s="50"/>
      <c r="X30" s="50"/>
      <c r="Y30" s="50"/>
      <c r="Z30" s="50"/>
      <c r="AA30" s="50"/>
      <c r="AB30" s="50"/>
      <c r="AC30" s="50"/>
      <c r="AD30" s="50"/>
      <c r="AE30" s="50"/>
      <c r="AF30" s="50"/>
      <c r="AG30" s="50"/>
      <c r="AH30" s="50"/>
      <c r="AI30" s="50"/>
      <c r="AJ30" s="50"/>
      <c r="AK30" s="50"/>
      <c r="AL30" s="157" t="s">
        <v>227</v>
      </c>
      <c r="AM30" s="157"/>
      <c r="AN30" s="157"/>
      <c r="AO30" s="157"/>
      <c r="AP30" s="157"/>
    </row>
    <row r="31" spans="1:42" ht="15.75" customHeight="1" x14ac:dyDescent="0.25"/>
    <row r="32" spans="1:4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  <row r="1001" ht="15.75" customHeight="1" x14ac:dyDescent="0.25"/>
    <row r="1002" ht="15.75" customHeight="1" x14ac:dyDescent="0.25"/>
    <row r="1003" ht="15.75" customHeight="1" x14ac:dyDescent="0.25"/>
  </sheetData>
  <mergeCells count="6">
    <mergeCell ref="AK1:AP1"/>
    <mergeCell ref="AK2:AP2"/>
    <mergeCell ref="AK3:AP3"/>
    <mergeCell ref="B5:AP5"/>
    <mergeCell ref="AL30:AP30"/>
    <mergeCell ref="A30:H30"/>
  </mergeCells>
  <pageMargins left="0.70866141732283472" right="0.70866141732283472" top="0.74803149606299213" bottom="0.74803149606299213" header="0" footer="0"/>
  <pageSetup paperSize="9" scale="46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AP1003"/>
  <sheetViews>
    <sheetView showGridLines="0" workbookViewId="0">
      <pane xSplit="1" ySplit="7" topLeftCell="Q18" activePane="bottomRight" state="frozen"/>
      <selection pane="topRight" activeCell="B1" sqref="B1"/>
      <selection pane="bottomLeft" activeCell="A8" sqref="A8"/>
      <selection pane="bottomRight" activeCell="B5" sqref="B5:AP5"/>
    </sheetView>
  </sheetViews>
  <sheetFormatPr defaultColWidth="14.42578125" defaultRowHeight="15" customHeight="1" x14ac:dyDescent="0.25"/>
  <cols>
    <col min="1" max="1" width="36.85546875" customWidth="1"/>
    <col min="2" max="2" width="7.42578125" customWidth="1"/>
    <col min="3" max="6" width="5.7109375" customWidth="1"/>
    <col min="7" max="8" width="6.140625" customWidth="1"/>
    <col min="9" max="14" width="5.85546875" customWidth="1"/>
    <col min="15" max="23" width="6.140625" customWidth="1"/>
    <col min="24" max="29" width="6" customWidth="1"/>
    <col min="30" max="31" width="6.140625" customWidth="1"/>
    <col min="32" max="36" width="6" customWidth="1"/>
    <col min="37" max="40" width="6.140625" customWidth="1"/>
    <col min="41" max="41" width="6.42578125" customWidth="1"/>
    <col min="42" max="42" width="7.42578125" customWidth="1"/>
  </cols>
  <sheetData>
    <row r="1" spans="1:42" ht="18.75" x14ac:dyDescent="0.3">
      <c r="AK1" s="158" t="s">
        <v>52</v>
      </c>
      <c r="AL1" s="156"/>
      <c r="AM1" s="156"/>
      <c r="AN1" s="156"/>
      <c r="AO1" s="156"/>
      <c r="AP1" s="156"/>
    </row>
    <row r="2" spans="1:42" ht="18.75" x14ac:dyDescent="0.3">
      <c r="AK2" s="158" t="s">
        <v>1</v>
      </c>
      <c r="AL2" s="156"/>
      <c r="AM2" s="156"/>
      <c r="AN2" s="156"/>
      <c r="AO2" s="156"/>
      <c r="AP2" s="156"/>
    </row>
    <row r="3" spans="1:42" ht="18.75" x14ac:dyDescent="0.3">
      <c r="AK3" s="158" t="s">
        <v>232</v>
      </c>
      <c r="AL3" s="156"/>
      <c r="AM3" s="156"/>
      <c r="AN3" s="156"/>
      <c r="AO3" s="156"/>
      <c r="AP3" s="156"/>
    </row>
    <row r="4" spans="1:42" ht="20.25" x14ac:dyDescent="0.3">
      <c r="A4" s="15"/>
      <c r="B4" s="39"/>
      <c r="C4" s="39"/>
      <c r="D4" s="39"/>
      <c r="E4" s="39"/>
      <c r="F4" s="39"/>
      <c r="G4" s="39"/>
      <c r="H4" s="39"/>
      <c r="I4" s="39"/>
      <c r="J4" s="39"/>
      <c r="K4" s="39"/>
      <c r="L4" s="39"/>
      <c r="M4" s="39"/>
      <c r="N4" s="39"/>
      <c r="O4" s="39"/>
      <c r="P4" s="39"/>
      <c r="Q4" s="39"/>
      <c r="R4" s="39"/>
      <c r="S4" s="39"/>
      <c r="T4" s="39"/>
      <c r="U4" s="39"/>
      <c r="V4" s="39"/>
      <c r="W4" s="39"/>
      <c r="X4" s="39"/>
      <c r="Y4" s="39"/>
      <c r="Z4" s="39"/>
      <c r="AA4" s="39"/>
      <c r="AB4" s="39"/>
      <c r="AC4" s="39"/>
      <c r="AD4" s="39"/>
      <c r="AE4" s="39"/>
      <c r="AF4" s="39"/>
      <c r="AG4" s="39"/>
      <c r="AH4" s="39"/>
      <c r="AI4" s="39"/>
      <c r="AJ4" s="39"/>
      <c r="AK4" s="39"/>
      <c r="AL4" s="39"/>
      <c r="AM4" s="39"/>
      <c r="AN4" s="39"/>
      <c r="AO4" s="39"/>
      <c r="AP4" s="39"/>
    </row>
    <row r="5" spans="1:42" ht="15.75" x14ac:dyDescent="0.3">
      <c r="A5" s="15"/>
      <c r="B5" s="162" t="s">
        <v>55</v>
      </c>
      <c r="C5" s="156"/>
      <c r="D5" s="156"/>
      <c r="E5" s="156"/>
      <c r="F5" s="156"/>
      <c r="G5" s="156"/>
      <c r="H5" s="156"/>
      <c r="I5" s="156"/>
      <c r="J5" s="156"/>
      <c r="K5" s="156"/>
      <c r="L5" s="156"/>
      <c r="M5" s="156"/>
      <c r="N5" s="156"/>
      <c r="O5" s="156"/>
      <c r="P5" s="156"/>
      <c r="Q5" s="156"/>
      <c r="R5" s="156"/>
      <c r="S5" s="156"/>
      <c r="T5" s="156"/>
      <c r="U5" s="156"/>
      <c r="V5" s="156"/>
      <c r="W5" s="156"/>
      <c r="X5" s="156"/>
      <c r="Y5" s="156"/>
      <c r="Z5" s="156"/>
      <c r="AA5" s="156"/>
      <c r="AB5" s="156"/>
      <c r="AC5" s="156"/>
      <c r="AD5" s="156"/>
      <c r="AE5" s="156"/>
      <c r="AF5" s="156"/>
      <c r="AG5" s="156"/>
      <c r="AH5" s="156"/>
      <c r="AI5" s="156"/>
      <c r="AJ5" s="156"/>
      <c r="AK5" s="156"/>
      <c r="AL5" s="156"/>
      <c r="AM5" s="156"/>
      <c r="AN5" s="156"/>
      <c r="AO5" s="156"/>
      <c r="AP5" s="156"/>
    </row>
    <row r="6" spans="1:42" x14ac:dyDescent="0.25">
      <c r="A6" s="17"/>
    </row>
    <row r="7" spans="1:42" ht="115.5" customHeight="1" x14ac:dyDescent="0.3">
      <c r="A7" s="18" t="s">
        <v>58</v>
      </c>
      <c r="B7" s="51" t="s">
        <v>59</v>
      </c>
      <c r="C7" s="52" t="s">
        <v>60</v>
      </c>
      <c r="D7" s="53" t="s">
        <v>61</v>
      </c>
      <c r="E7" s="51" t="s">
        <v>62</v>
      </c>
      <c r="F7" s="52" t="s">
        <v>63</v>
      </c>
      <c r="G7" s="54" t="s">
        <v>10</v>
      </c>
      <c r="H7" s="54" t="s">
        <v>11</v>
      </c>
      <c r="I7" s="52" t="s">
        <v>64</v>
      </c>
      <c r="J7" s="52" t="s">
        <v>65</v>
      </c>
      <c r="K7" s="52" t="s">
        <v>66</v>
      </c>
      <c r="L7" s="52" t="s">
        <v>67</v>
      </c>
      <c r="M7" s="52" t="s">
        <v>68</v>
      </c>
      <c r="N7" s="52" t="s">
        <v>69</v>
      </c>
      <c r="O7" s="54" t="s">
        <v>10</v>
      </c>
      <c r="P7" s="54" t="s">
        <v>11</v>
      </c>
      <c r="Q7" s="52" t="s">
        <v>71</v>
      </c>
      <c r="R7" s="52" t="s">
        <v>72</v>
      </c>
      <c r="S7" s="52" t="s">
        <v>73</v>
      </c>
      <c r="T7" s="52" t="s">
        <v>74</v>
      </c>
      <c r="U7" s="52" t="s">
        <v>75</v>
      </c>
      <c r="V7" s="54" t="s">
        <v>10</v>
      </c>
      <c r="W7" s="55" t="s">
        <v>11</v>
      </c>
      <c r="X7" s="19" t="s">
        <v>77</v>
      </c>
      <c r="Y7" s="56" t="s">
        <v>78</v>
      </c>
      <c r="Z7" s="52" t="s">
        <v>79</v>
      </c>
      <c r="AA7" s="52" t="s">
        <v>80</v>
      </c>
      <c r="AB7" s="52" t="s">
        <v>81</v>
      </c>
      <c r="AC7" s="52" t="s">
        <v>82</v>
      </c>
      <c r="AD7" s="54" t="s">
        <v>10</v>
      </c>
      <c r="AE7" s="54" t="s">
        <v>11</v>
      </c>
      <c r="AF7" s="52" t="s">
        <v>84</v>
      </c>
      <c r="AG7" s="52" t="s">
        <v>85</v>
      </c>
      <c r="AH7" s="52" t="s">
        <v>86</v>
      </c>
      <c r="AI7" s="52" t="s">
        <v>87</v>
      </c>
      <c r="AJ7" s="52" t="s">
        <v>88</v>
      </c>
      <c r="AK7" s="54" t="s">
        <v>10</v>
      </c>
      <c r="AL7" s="54" t="s">
        <v>11</v>
      </c>
      <c r="AM7" s="54" t="s">
        <v>90</v>
      </c>
      <c r="AN7" s="54" t="s">
        <v>91</v>
      </c>
      <c r="AO7" s="57" t="s">
        <v>92</v>
      </c>
      <c r="AP7" s="58" t="s">
        <v>93</v>
      </c>
    </row>
    <row r="8" spans="1:42" ht="39" customHeight="1" x14ac:dyDescent="0.3">
      <c r="A8" s="6" t="s">
        <v>32</v>
      </c>
      <c r="B8" s="22"/>
      <c r="C8" s="22"/>
      <c r="D8" s="22"/>
      <c r="E8" s="22"/>
      <c r="F8" s="22"/>
      <c r="G8" s="23">
        <f t="shared" ref="G8:G25" si="0">COUNT(B8:F8)</f>
        <v>0</v>
      </c>
      <c r="H8" s="23">
        <f t="shared" ref="H8:H25" si="1">SUM(B8:F8)</f>
        <v>0</v>
      </c>
      <c r="I8" s="22"/>
      <c r="J8" s="22"/>
      <c r="K8" s="22"/>
      <c r="L8" s="22"/>
      <c r="M8" s="24"/>
      <c r="N8" s="24"/>
      <c r="O8" s="23">
        <f t="shared" ref="O8:O25" si="2">COUNT(I8:N8)</f>
        <v>0</v>
      </c>
      <c r="P8" s="23">
        <f t="shared" ref="P8:P25" si="3">SUM(I8:N8)</f>
        <v>0</v>
      </c>
      <c r="Q8" s="22"/>
      <c r="R8" s="22"/>
      <c r="S8" s="22"/>
      <c r="T8" s="22"/>
      <c r="U8" s="24"/>
      <c r="V8" s="23">
        <f t="shared" ref="V8:V25" si="4">COUNT(Q8:U8)</f>
        <v>0</v>
      </c>
      <c r="W8" s="23">
        <f t="shared" ref="W8:W25" si="5">SUM(Q8:U8)</f>
        <v>0</v>
      </c>
      <c r="X8" s="22"/>
      <c r="Y8" s="22"/>
      <c r="Z8" s="22"/>
      <c r="AA8" s="24"/>
      <c r="AB8" s="24"/>
      <c r="AC8" s="24"/>
      <c r="AD8" s="23">
        <f t="shared" ref="AD8:AD25" si="6">COUNT(X8:AC8)</f>
        <v>0</v>
      </c>
      <c r="AE8" s="23">
        <f t="shared" ref="AE8:AE25" si="7">SUM(X8:AC8)</f>
        <v>0</v>
      </c>
      <c r="AF8" s="22"/>
      <c r="AG8" s="22"/>
      <c r="AH8" s="22"/>
      <c r="AI8" s="22"/>
      <c r="AJ8" s="22"/>
      <c r="AK8" s="23">
        <f t="shared" ref="AK8:AK25" si="8">COUNT(AF8:AJ8)</f>
        <v>0</v>
      </c>
      <c r="AL8" s="23">
        <f t="shared" ref="AL8:AL25" si="9">SUM(AF8:AJ8)</f>
        <v>0</v>
      </c>
      <c r="AM8" s="25">
        <f t="shared" ref="AM8:AM25" si="10">AK8+AD8+V8+O8+G8</f>
        <v>0</v>
      </c>
      <c r="AN8" s="41">
        <f t="shared" ref="AN8:AN25" si="11">AL8+AE8+W8+H8+P8</f>
        <v>0</v>
      </c>
      <c r="AO8" s="42">
        <f t="shared" ref="AO8:AP8" si="12">SUM(AM8:AM10)</f>
        <v>3</v>
      </c>
      <c r="AP8" s="42">
        <f t="shared" si="12"/>
        <v>3</v>
      </c>
    </row>
    <row r="9" spans="1:42" ht="36" customHeight="1" x14ac:dyDescent="0.3">
      <c r="A9" s="6" t="s">
        <v>33</v>
      </c>
      <c r="B9" s="28"/>
      <c r="C9" s="29"/>
      <c r="D9" s="29"/>
      <c r="E9" s="29"/>
      <c r="F9" s="29"/>
      <c r="G9" s="30">
        <f t="shared" si="0"/>
        <v>0</v>
      </c>
      <c r="H9" s="30">
        <f t="shared" si="1"/>
        <v>0</v>
      </c>
      <c r="I9" s="28">
        <v>1</v>
      </c>
      <c r="J9" s="29"/>
      <c r="K9" s="29"/>
      <c r="L9" s="29"/>
      <c r="M9" s="29"/>
      <c r="N9" s="29"/>
      <c r="O9" s="30">
        <f t="shared" si="2"/>
        <v>1</v>
      </c>
      <c r="P9" s="30">
        <f t="shared" si="3"/>
        <v>1</v>
      </c>
      <c r="Q9" s="28">
        <v>1</v>
      </c>
      <c r="R9" s="29"/>
      <c r="S9" s="29"/>
      <c r="T9" s="29"/>
      <c r="U9" s="29"/>
      <c r="V9" s="30">
        <f t="shared" si="4"/>
        <v>1</v>
      </c>
      <c r="W9" s="30">
        <f t="shared" si="5"/>
        <v>1</v>
      </c>
      <c r="X9" s="28"/>
      <c r="Y9" s="29"/>
      <c r="Z9" s="29"/>
      <c r="AA9" s="29"/>
      <c r="AB9" s="29"/>
      <c r="AC9" s="29"/>
      <c r="AD9" s="30">
        <f t="shared" si="6"/>
        <v>0</v>
      </c>
      <c r="AE9" s="30">
        <f t="shared" si="7"/>
        <v>0</v>
      </c>
      <c r="AF9" s="28"/>
      <c r="AG9" s="29"/>
      <c r="AH9" s="29"/>
      <c r="AI9" s="29"/>
      <c r="AJ9" s="29"/>
      <c r="AK9" s="30">
        <f t="shared" si="8"/>
        <v>0</v>
      </c>
      <c r="AL9" s="30">
        <f t="shared" si="9"/>
        <v>0</v>
      </c>
      <c r="AM9" s="11">
        <f t="shared" si="10"/>
        <v>2</v>
      </c>
      <c r="AN9" s="34">
        <f t="shared" si="11"/>
        <v>2</v>
      </c>
      <c r="AO9" s="43"/>
      <c r="AP9" s="43"/>
    </row>
    <row r="10" spans="1:42" ht="36" customHeight="1" x14ac:dyDescent="0.3">
      <c r="A10" s="6" t="s">
        <v>34</v>
      </c>
      <c r="B10" s="28"/>
      <c r="C10" s="29"/>
      <c r="D10" s="29"/>
      <c r="E10" s="29"/>
      <c r="F10" s="29"/>
      <c r="G10" s="30">
        <f t="shared" si="0"/>
        <v>0</v>
      </c>
      <c r="H10" s="30">
        <f t="shared" si="1"/>
        <v>0</v>
      </c>
      <c r="I10" s="28"/>
      <c r="J10" s="29"/>
      <c r="K10" s="29"/>
      <c r="L10" s="29"/>
      <c r="M10" s="29"/>
      <c r="N10" s="29"/>
      <c r="O10" s="30">
        <f t="shared" si="2"/>
        <v>0</v>
      </c>
      <c r="P10" s="30">
        <f t="shared" si="3"/>
        <v>0</v>
      </c>
      <c r="Q10" s="28">
        <v>1</v>
      </c>
      <c r="R10" s="29"/>
      <c r="S10" s="29"/>
      <c r="T10" s="29"/>
      <c r="U10" s="29"/>
      <c r="V10" s="30">
        <f t="shared" si="4"/>
        <v>1</v>
      </c>
      <c r="W10" s="30">
        <f t="shared" si="5"/>
        <v>1</v>
      </c>
      <c r="X10" s="28"/>
      <c r="Y10" s="29"/>
      <c r="Z10" s="29"/>
      <c r="AA10" s="29"/>
      <c r="AB10" s="29"/>
      <c r="AC10" s="29"/>
      <c r="AD10" s="30">
        <f t="shared" si="6"/>
        <v>0</v>
      </c>
      <c r="AE10" s="30">
        <f t="shared" si="7"/>
        <v>0</v>
      </c>
      <c r="AF10" s="28"/>
      <c r="AG10" s="29"/>
      <c r="AH10" s="29"/>
      <c r="AI10" s="29"/>
      <c r="AJ10" s="29"/>
      <c r="AK10" s="30">
        <f t="shared" si="8"/>
        <v>0</v>
      </c>
      <c r="AL10" s="30">
        <f t="shared" si="9"/>
        <v>0</v>
      </c>
      <c r="AM10" s="11">
        <f t="shared" si="10"/>
        <v>1</v>
      </c>
      <c r="AN10" s="34">
        <f t="shared" si="11"/>
        <v>1</v>
      </c>
      <c r="AO10" s="43"/>
      <c r="AP10" s="43"/>
    </row>
    <row r="11" spans="1:42" ht="36" customHeight="1" x14ac:dyDescent="0.3">
      <c r="A11" s="6" t="s">
        <v>35</v>
      </c>
      <c r="B11" s="28"/>
      <c r="C11" s="28">
        <v>1</v>
      </c>
      <c r="D11" s="29"/>
      <c r="E11" s="29"/>
      <c r="F11" s="29"/>
      <c r="G11" s="30">
        <f t="shared" si="0"/>
        <v>1</v>
      </c>
      <c r="H11" s="30">
        <f t="shared" si="1"/>
        <v>1</v>
      </c>
      <c r="I11" s="28">
        <v>1</v>
      </c>
      <c r="J11" s="28"/>
      <c r="K11" s="28"/>
      <c r="L11" s="29"/>
      <c r="M11" s="29"/>
      <c r="N11" s="29"/>
      <c r="O11" s="30">
        <f t="shared" si="2"/>
        <v>1</v>
      </c>
      <c r="P11" s="30">
        <f t="shared" si="3"/>
        <v>1</v>
      </c>
      <c r="Q11" s="28">
        <v>2</v>
      </c>
      <c r="R11" s="28"/>
      <c r="S11" s="29"/>
      <c r="T11" s="29"/>
      <c r="U11" s="29"/>
      <c r="V11" s="30">
        <f t="shared" si="4"/>
        <v>1</v>
      </c>
      <c r="W11" s="30">
        <f t="shared" si="5"/>
        <v>2</v>
      </c>
      <c r="X11" s="28"/>
      <c r="Y11" s="28"/>
      <c r="Z11" s="29"/>
      <c r="AA11" s="29"/>
      <c r="AB11" s="29"/>
      <c r="AC11" s="29"/>
      <c r="AD11" s="30">
        <f t="shared" si="6"/>
        <v>0</v>
      </c>
      <c r="AE11" s="30">
        <f t="shared" si="7"/>
        <v>0</v>
      </c>
      <c r="AF11" s="28"/>
      <c r="AG11" s="28">
        <v>1</v>
      </c>
      <c r="AH11" s="29"/>
      <c r="AI11" s="29"/>
      <c r="AJ11" s="29"/>
      <c r="AK11" s="30">
        <f t="shared" si="8"/>
        <v>1</v>
      </c>
      <c r="AL11" s="30">
        <f t="shared" si="9"/>
        <v>1</v>
      </c>
      <c r="AM11" s="11">
        <f t="shared" si="10"/>
        <v>4</v>
      </c>
      <c r="AN11" s="34">
        <f t="shared" si="11"/>
        <v>5</v>
      </c>
      <c r="AO11" s="44">
        <f t="shared" ref="AO11:AP11" si="13">AM11</f>
        <v>4</v>
      </c>
      <c r="AP11" s="44">
        <f t="shared" si="13"/>
        <v>5</v>
      </c>
    </row>
    <row r="12" spans="1:42" ht="41.25" customHeight="1" x14ac:dyDescent="0.3">
      <c r="A12" s="6" t="s">
        <v>36</v>
      </c>
      <c r="B12" s="28"/>
      <c r="C12" s="28"/>
      <c r="D12" s="28"/>
      <c r="E12" s="28"/>
      <c r="F12" s="29"/>
      <c r="G12" s="30">
        <f t="shared" si="0"/>
        <v>0</v>
      </c>
      <c r="H12" s="30">
        <f t="shared" si="1"/>
        <v>0</v>
      </c>
      <c r="I12" s="28"/>
      <c r="J12" s="28"/>
      <c r="K12" s="28"/>
      <c r="L12" s="28"/>
      <c r="M12" s="28"/>
      <c r="N12" s="29"/>
      <c r="O12" s="30">
        <f t="shared" si="2"/>
        <v>0</v>
      </c>
      <c r="P12" s="30">
        <f t="shared" si="3"/>
        <v>0</v>
      </c>
      <c r="Q12" s="28"/>
      <c r="R12" s="28"/>
      <c r="S12" s="28"/>
      <c r="T12" s="28"/>
      <c r="U12" s="28"/>
      <c r="V12" s="30">
        <f t="shared" si="4"/>
        <v>0</v>
      </c>
      <c r="W12" s="30">
        <f t="shared" si="5"/>
        <v>0</v>
      </c>
      <c r="X12" s="28"/>
      <c r="Y12" s="28"/>
      <c r="Z12" s="28"/>
      <c r="AA12" s="28"/>
      <c r="AB12" s="28"/>
      <c r="AC12" s="28"/>
      <c r="AD12" s="30">
        <f t="shared" si="6"/>
        <v>0</v>
      </c>
      <c r="AE12" s="30">
        <f t="shared" si="7"/>
        <v>0</v>
      </c>
      <c r="AF12" s="28"/>
      <c r="AG12" s="28"/>
      <c r="AH12" s="28"/>
      <c r="AI12" s="28"/>
      <c r="AJ12" s="29"/>
      <c r="AK12" s="30">
        <f t="shared" si="8"/>
        <v>0</v>
      </c>
      <c r="AL12" s="30">
        <f t="shared" si="9"/>
        <v>0</v>
      </c>
      <c r="AM12" s="11">
        <f t="shared" si="10"/>
        <v>0</v>
      </c>
      <c r="AN12" s="34">
        <f t="shared" si="11"/>
        <v>0</v>
      </c>
      <c r="AO12" s="44">
        <f t="shared" ref="AO12:AP12" si="14">SUM(AM12:AM13)</f>
        <v>0</v>
      </c>
      <c r="AP12" s="44">
        <f t="shared" si="14"/>
        <v>0</v>
      </c>
    </row>
    <row r="13" spans="1:42" ht="36" customHeight="1" x14ac:dyDescent="0.3">
      <c r="A13" s="6" t="s">
        <v>37</v>
      </c>
      <c r="B13" s="28"/>
      <c r="C13" s="29"/>
      <c r="D13" s="29"/>
      <c r="E13" s="29"/>
      <c r="F13" s="29"/>
      <c r="G13" s="30">
        <f t="shared" si="0"/>
        <v>0</v>
      </c>
      <c r="H13" s="30">
        <f t="shared" si="1"/>
        <v>0</v>
      </c>
      <c r="I13" s="28"/>
      <c r="J13" s="29"/>
      <c r="K13" s="29"/>
      <c r="L13" s="29"/>
      <c r="M13" s="29"/>
      <c r="N13" s="29"/>
      <c r="O13" s="30">
        <f t="shared" si="2"/>
        <v>0</v>
      </c>
      <c r="P13" s="30">
        <f t="shared" si="3"/>
        <v>0</v>
      </c>
      <c r="Q13" s="28"/>
      <c r="R13" s="29"/>
      <c r="S13" s="29"/>
      <c r="T13" s="29"/>
      <c r="U13" s="29"/>
      <c r="V13" s="30">
        <f t="shared" si="4"/>
        <v>0</v>
      </c>
      <c r="W13" s="30">
        <f t="shared" si="5"/>
        <v>0</v>
      </c>
      <c r="X13" s="28"/>
      <c r="Y13" s="29"/>
      <c r="Z13" s="29"/>
      <c r="AA13" s="29"/>
      <c r="AB13" s="29"/>
      <c r="AC13" s="29"/>
      <c r="AD13" s="30">
        <f t="shared" si="6"/>
        <v>0</v>
      </c>
      <c r="AE13" s="30">
        <f t="shared" si="7"/>
        <v>0</v>
      </c>
      <c r="AF13" s="28"/>
      <c r="AG13" s="29"/>
      <c r="AH13" s="29"/>
      <c r="AI13" s="29"/>
      <c r="AJ13" s="29"/>
      <c r="AK13" s="30">
        <f t="shared" si="8"/>
        <v>0</v>
      </c>
      <c r="AL13" s="30">
        <f t="shared" si="9"/>
        <v>0</v>
      </c>
      <c r="AM13" s="11">
        <f t="shared" si="10"/>
        <v>0</v>
      </c>
      <c r="AN13" s="34">
        <f t="shared" si="11"/>
        <v>0</v>
      </c>
      <c r="AO13" s="43"/>
      <c r="AP13" s="43"/>
    </row>
    <row r="14" spans="1:42" ht="39" customHeight="1" x14ac:dyDescent="0.3">
      <c r="A14" s="6" t="s">
        <v>39</v>
      </c>
      <c r="B14" s="28"/>
      <c r="C14" s="28"/>
      <c r="D14" s="28"/>
      <c r="E14" s="29"/>
      <c r="F14" s="29"/>
      <c r="G14" s="30">
        <f t="shared" si="0"/>
        <v>0</v>
      </c>
      <c r="H14" s="30">
        <f t="shared" si="1"/>
        <v>0</v>
      </c>
      <c r="I14" s="28"/>
      <c r="J14" s="28"/>
      <c r="K14" s="29"/>
      <c r="L14" s="29"/>
      <c r="M14" s="29"/>
      <c r="N14" s="29"/>
      <c r="O14" s="30">
        <f t="shared" si="2"/>
        <v>0</v>
      </c>
      <c r="P14" s="30">
        <f t="shared" si="3"/>
        <v>0</v>
      </c>
      <c r="Q14" s="28"/>
      <c r="R14" s="28"/>
      <c r="S14" s="28"/>
      <c r="T14" s="29"/>
      <c r="U14" s="29"/>
      <c r="V14" s="30">
        <f t="shared" si="4"/>
        <v>0</v>
      </c>
      <c r="W14" s="30">
        <f t="shared" si="5"/>
        <v>0</v>
      </c>
      <c r="X14" s="28"/>
      <c r="Y14" s="28"/>
      <c r="Z14" s="28"/>
      <c r="AA14" s="29"/>
      <c r="AB14" s="29"/>
      <c r="AC14" s="29"/>
      <c r="AD14" s="30">
        <f t="shared" si="6"/>
        <v>0</v>
      </c>
      <c r="AE14" s="30">
        <f t="shared" si="7"/>
        <v>0</v>
      </c>
      <c r="AF14" s="28"/>
      <c r="AG14" s="28"/>
      <c r="AH14" s="28"/>
      <c r="AI14" s="29"/>
      <c r="AJ14" s="29"/>
      <c r="AK14" s="30">
        <f t="shared" si="8"/>
        <v>0</v>
      </c>
      <c r="AL14" s="30">
        <f t="shared" si="9"/>
        <v>0</v>
      </c>
      <c r="AM14" s="11">
        <f t="shared" si="10"/>
        <v>0</v>
      </c>
      <c r="AN14" s="34">
        <f t="shared" si="11"/>
        <v>0</v>
      </c>
      <c r="AO14" s="59">
        <v>0</v>
      </c>
      <c r="AP14" s="44">
        <f>SUM(AN14:AN17)</f>
        <v>0</v>
      </c>
    </row>
    <row r="15" spans="1:42" ht="36" customHeight="1" x14ac:dyDescent="0.3">
      <c r="A15" s="6" t="s">
        <v>40</v>
      </c>
      <c r="B15" s="28"/>
      <c r="C15" s="29"/>
      <c r="D15" s="29"/>
      <c r="E15" s="29"/>
      <c r="F15" s="29"/>
      <c r="G15" s="30">
        <f t="shared" si="0"/>
        <v>0</v>
      </c>
      <c r="H15" s="30">
        <f t="shared" si="1"/>
        <v>0</v>
      </c>
      <c r="I15" s="28"/>
      <c r="J15" s="29"/>
      <c r="K15" s="29"/>
      <c r="L15" s="29"/>
      <c r="M15" s="29"/>
      <c r="N15" s="29"/>
      <c r="O15" s="30">
        <f t="shared" si="2"/>
        <v>0</v>
      </c>
      <c r="P15" s="30">
        <f t="shared" si="3"/>
        <v>0</v>
      </c>
      <c r="Q15" s="28"/>
      <c r="R15" s="29"/>
      <c r="S15" s="29"/>
      <c r="T15" s="29"/>
      <c r="U15" s="29"/>
      <c r="V15" s="30">
        <f t="shared" si="4"/>
        <v>0</v>
      </c>
      <c r="W15" s="30">
        <f t="shared" si="5"/>
        <v>0</v>
      </c>
      <c r="X15" s="28"/>
      <c r="Y15" s="29"/>
      <c r="Z15" s="29"/>
      <c r="AA15" s="29"/>
      <c r="AB15" s="29"/>
      <c r="AC15" s="29"/>
      <c r="AD15" s="30">
        <f t="shared" si="6"/>
        <v>0</v>
      </c>
      <c r="AE15" s="30">
        <f t="shared" si="7"/>
        <v>0</v>
      </c>
      <c r="AF15" s="28"/>
      <c r="AG15" s="29"/>
      <c r="AH15" s="29"/>
      <c r="AI15" s="29"/>
      <c r="AJ15" s="29"/>
      <c r="AK15" s="30">
        <f t="shared" si="8"/>
        <v>0</v>
      </c>
      <c r="AL15" s="30">
        <f t="shared" si="9"/>
        <v>0</v>
      </c>
      <c r="AM15" s="11">
        <f t="shared" si="10"/>
        <v>0</v>
      </c>
      <c r="AN15" s="34">
        <f t="shared" si="11"/>
        <v>0</v>
      </c>
      <c r="AO15" s="43"/>
      <c r="AP15" s="43"/>
    </row>
    <row r="16" spans="1:42" ht="36" customHeight="1" x14ac:dyDescent="0.3">
      <c r="A16" s="6" t="s">
        <v>41</v>
      </c>
      <c r="B16" s="28"/>
      <c r="C16" s="29"/>
      <c r="D16" s="29"/>
      <c r="E16" s="29"/>
      <c r="F16" s="29"/>
      <c r="G16" s="30">
        <f t="shared" si="0"/>
        <v>0</v>
      </c>
      <c r="H16" s="30">
        <f t="shared" si="1"/>
        <v>0</v>
      </c>
      <c r="I16" s="28"/>
      <c r="J16" s="29"/>
      <c r="K16" s="29"/>
      <c r="L16" s="29"/>
      <c r="M16" s="29"/>
      <c r="N16" s="29"/>
      <c r="O16" s="30">
        <f t="shared" si="2"/>
        <v>0</v>
      </c>
      <c r="P16" s="30">
        <f t="shared" si="3"/>
        <v>0</v>
      </c>
      <c r="Q16" s="28"/>
      <c r="R16" s="29"/>
      <c r="S16" s="29"/>
      <c r="T16" s="29"/>
      <c r="U16" s="29"/>
      <c r="V16" s="30">
        <f t="shared" si="4"/>
        <v>0</v>
      </c>
      <c r="W16" s="30">
        <f t="shared" si="5"/>
        <v>0</v>
      </c>
      <c r="X16" s="28"/>
      <c r="Y16" s="29"/>
      <c r="Z16" s="29"/>
      <c r="AA16" s="29"/>
      <c r="AB16" s="29"/>
      <c r="AC16" s="29"/>
      <c r="AD16" s="30">
        <f t="shared" si="6"/>
        <v>0</v>
      </c>
      <c r="AE16" s="30">
        <f t="shared" si="7"/>
        <v>0</v>
      </c>
      <c r="AF16" s="28"/>
      <c r="AG16" s="29"/>
      <c r="AH16" s="29"/>
      <c r="AI16" s="29"/>
      <c r="AJ16" s="29"/>
      <c r="AK16" s="30">
        <f t="shared" si="8"/>
        <v>0</v>
      </c>
      <c r="AL16" s="30">
        <f t="shared" si="9"/>
        <v>0</v>
      </c>
      <c r="AM16" s="11">
        <f t="shared" si="10"/>
        <v>0</v>
      </c>
      <c r="AN16" s="34">
        <f t="shared" si="11"/>
        <v>0</v>
      </c>
      <c r="AO16" s="43"/>
      <c r="AP16" s="43"/>
    </row>
    <row r="17" spans="1:42" ht="36" customHeight="1" x14ac:dyDescent="0.3">
      <c r="A17" s="6" t="s">
        <v>42</v>
      </c>
      <c r="B17" s="28"/>
      <c r="C17" s="29"/>
      <c r="D17" s="29"/>
      <c r="E17" s="29"/>
      <c r="F17" s="29"/>
      <c r="G17" s="30">
        <f t="shared" si="0"/>
        <v>0</v>
      </c>
      <c r="H17" s="30">
        <f t="shared" si="1"/>
        <v>0</v>
      </c>
      <c r="I17" s="28"/>
      <c r="J17" s="29"/>
      <c r="K17" s="29"/>
      <c r="L17" s="29"/>
      <c r="M17" s="29"/>
      <c r="N17" s="29"/>
      <c r="O17" s="30">
        <f t="shared" si="2"/>
        <v>0</v>
      </c>
      <c r="P17" s="30">
        <f t="shared" si="3"/>
        <v>0</v>
      </c>
      <c r="Q17" s="28"/>
      <c r="R17" s="29"/>
      <c r="S17" s="29"/>
      <c r="T17" s="29"/>
      <c r="U17" s="29"/>
      <c r="V17" s="30">
        <f t="shared" si="4"/>
        <v>0</v>
      </c>
      <c r="W17" s="30">
        <f t="shared" si="5"/>
        <v>0</v>
      </c>
      <c r="X17" s="28"/>
      <c r="Y17" s="29"/>
      <c r="Z17" s="29"/>
      <c r="AA17" s="29"/>
      <c r="AB17" s="29"/>
      <c r="AC17" s="29"/>
      <c r="AD17" s="30">
        <f t="shared" si="6"/>
        <v>0</v>
      </c>
      <c r="AE17" s="30">
        <f t="shared" si="7"/>
        <v>0</v>
      </c>
      <c r="AF17" s="28"/>
      <c r="AG17" s="29"/>
      <c r="AH17" s="29"/>
      <c r="AI17" s="29"/>
      <c r="AJ17" s="29"/>
      <c r="AK17" s="30">
        <f t="shared" si="8"/>
        <v>0</v>
      </c>
      <c r="AL17" s="30">
        <f t="shared" si="9"/>
        <v>0</v>
      </c>
      <c r="AM17" s="11">
        <f t="shared" si="10"/>
        <v>0</v>
      </c>
      <c r="AN17" s="34">
        <f t="shared" si="11"/>
        <v>0</v>
      </c>
      <c r="AO17" s="43"/>
      <c r="AP17" s="43"/>
    </row>
    <row r="18" spans="1:42" ht="36" customHeight="1" x14ac:dyDescent="0.3">
      <c r="A18" s="6" t="s">
        <v>43</v>
      </c>
      <c r="B18" s="28"/>
      <c r="C18" s="28"/>
      <c r="D18" s="28"/>
      <c r="E18" s="29"/>
      <c r="F18" s="29"/>
      <c r="G18" s="30">
        <f t="shared" si="0"/>
        <v>0</v>
      </c>
      <c r="H18" s="30">
        <f t="shared" si="1"/>
        <v>0</v>
      </c>
      <c r="I18" s="28"/>
      <c r="J18" s="28"/>
      <c r="K18" s="28"/>
      <c r="L18" s="29"/>
      <c r="M18" s="29"/>
      <c r="N18" s="29"/>
      <c r="O18" s="30">
        <f t="shared" si="2"/>
        <v>0</v>
      </c>
      <c r="P18" s="30">
        <f t="shared" si="3"/>
        <v>0</v>
      </c>
      <c r="Q18" s="28"/>
      <c r="R18" s="28"/>
      <c r="S18" s="28"/>
      <c r="T18" s="29"/>
      <c r="U18" s="29"/>
      <c r="V18" s="30">
        <f t="shared" si="4"/>
        <v>0</v>
      </c>
      <c r="W18" s="30">
        <f t="shared" si="5"/>
        <v>0</v>
      </c>
      <c r="X18" s="28"/>
      <c r="Y18" s="28">
        <v>1</v>
      </c>
      <c r="Z18" s="28"/>
      <c r="AA18" s="29"/>
      <c r="AB18" s="29"/>
      <c r="AC18" s="29"/>
      <c r="AD18" s="30">
        <f t="shared" si="6"/>
        <v>1</v>
      </c>
      <c r="AE18" s="30">
        <f t="shared" si="7"/>
        <v>1</v>
      </c>
      <c r="AF18" s="28"/>
      <c r="AG18" s="28">
        <v>1</v>
      </c>
      <c r="AH18" s="28"/>
      <c r="AI18" s="29"/>
      <c r="AJ18" s="29"/>
      <c r="AK18" s="30">
        <f t="shared" si="8"/>
        <v>1</v>
      </c>
      <c r="AL18" s="30">
        <f t="shared" si="9"/>
        <v>1</v>
      </c>
      <c r="AM18" s="11">
        <f t="shared" si="10"/>
        <v>2</v>
      </c>
      <c r="AN18" s="34">
        <f t="shared" si="11"/>
        <v>2</v>
      </c>
      <c r="AO18" s="44">
        <v>3</v>
      </c>
      <c r="AP18" s="44">
        <f>AN18+AN20+AN19</f>
        <v>3</v>
      </c>
    </row>
    <row r="19" spans="1:42" ht="36" customHeight="1" x14ac:dyDescent="0.3">
      <c r="A19" s="6" t="s">
        <v>56</v>
      </c>
      <c r="B19" s="28"/>
      <c r="C19" s="29"/>
      <c r="D19" s="29"/>
      <c r="E19" s="29"/>
      <c r="F19" s="29"/>
      <c r="G19" s="30">
        <f t="shared" si="0"/>
        <v>0</v>
      </c>
      <c r="H19" s="30">
        <f t="shared" si="1"/>
        <v>0</v>
      </c>
      <c r="I19" s="28"/>
      <c r="J19" s="29"/>
      <c r="K19" s="29"/>
      <c r="L19" s="29"/>
      <c r="M19" s="29"/>
      <c r="N19" s="29"/>
      <c r="O19" s="30">
        <f t="shared" si="2"/>
        <v>0</v>
      </c>
      <c r="P19" s="30">
        <f t="shared" si="3"/>
        <v>0</v>
      </c>
      <c r="Q19" s="28"/>
      <c r="R19" s="29"/>
      <c r="S19" s="29"/>
      <c r="T19" s="29"/>
      <c r="U19" s="29"/>
      <c r="V19" s="30">
        <f t="shared" si="4"/>
        <v>0</v>
      </c>
      <c r="W19" s="30">
        <f t="shared" si="5"/>
        <v>0</v>
      </c>
      <c r="X19" s="28">
        <v>1</v>
      </c>
      <c r="Y19" s="29"/>
      <c r="Z19" s="29"/>
      <c r="AA19" s="29"/>
      <c r="AB19" s="29"/>
      <c r="AC19" s="29"/>
      <c r="AD19" s="30">
        <f t="shared" si="6"/>
        <v>1</v>
      </c>
      <c r="AE19" s="30">
        <f t="shared" si="7"/>
        <v>1</v>
      </c>
      <c r="AF19" s="28"/>
      <c r="AG19" s="29"/>
      <c r="AH19" s="29"/>
      <c r="AI19" s="29"/>
      <c r="AJ19" s="29"/>
      <c r="AK19" s="30">
        <f t="shared" si="8"/>
        <v>0</v>
      </c>
      <c r="AL19" s="30">
        <f t="shared" si="9"/>
        <v>0</v>
      </c>
      <c r="AM19" s="11">
        <f t="shared" si="10"/>
        <v>1</v>
      </c>
      <c r="AN19" s="34">
        <f t="shared" si="11"/>
        <v>1</v>
      </c>
      <c r="AO19" s="43"/>
      <c r="AP19" s="43"/>
    </row>
    <row r="20" spans="1:42" ht="36" customHeight="1" x14ac:dyDescent="0.3">
      <c r="A20" s="6" t="s">
        <v>45</v>
      </c>
      <c r="B20" s="28"/>
      <c r="C20" s="29"/>
      <c r="D20" s="29"/>
      <c r="E20" s="29"/>
      <c r="F20" s="29"/>
      <c r="G20" s="30">
        <f t="shared" si="0"/>
        <v>0</v>
      </c>
      <c r="H20" s="30">
        <f t="shared" si="1"/>
        <v>0</v>
      </c>
      <c r="I20" s="28"/>
      <c r="J20" s="29"/>
      <c r="K20" s="29"/>
      <c r="L20" s="29"/>
      <c r="M20" s="29"/>
      <c r="N20" s="29"/>
      <c r="O20" s="30">
        <f t="shared" si="2"/>
        <v>0</v>
      </c>
      <c r="P20" s="30">
        <f t="shared" si="3"/>
        <v>0</v>
      </c>
      <c r="Q20" s="28"/>
      <c r="R20" s="29"/>
      <c r="S20" s="29"/>
      <c r="T20" s="29"/>
      <c r="U20" s="29"/>
      <c r="V20" s="30">
        <f t="shared" si="4"/>
        <v>0</v>
      </c>
      <c r="W20" s="30">
        <f t="shared" si="5"/>
        <v>0</v>
      </c>
      <c r="X20" s="28"/>
      <c r="Y20" s="29"/>
      <c r="Z20" s="29"/>
      <c r="AA20" s="29"/>
      <c r="AB20" s="29"/>
      <c r="AC20" s="29"/>
      <c r="AD20" s="30">
        <f t="shared" si="6"/>
        <v>0</v>
      </c>
      <c r="AE20" s="30">
        <f t="shared" si="7"/>
        <v>0</v>
      </c>
      <c r="AF20" s="28"/>
      <c r="AG20" s="29"/>
      <c r="AH20" s="29"/>
      <c r="AI20" s="29"/>
      <c r="AJ20" s="29"/>
      <c r="AK20" s="30">
        <f t="shared" si="8"/>
        <v>0</v>
      </c>
      <c r="AL20" s="30">
        <f t="shared" si="9"/>
        <v>0</v>
      </c>
      <c r="AM20" s="11">
        <f t="shared" si="10"/>
        <v>0</v>
      </c>
      <c r="AN20" s="34">
        <f t="shared" si="11"/>
        <v>0</v>
      </c>
      <c r="AO20" s="43"/>
      <c r="AP20" s="43"/>
    </row>
    <row r="21" spans="1:42" ht="36" customHeight="1" x14ac:dyDescent="0.3">
      <c r="A21" s="6" t="s">
        <v>46</v>
      </c>
      <c r="B21" s="29"/>
      <c r="C21" s="29"/>
      <c r="D21" s="29"/>
      <c r="E21" s="29"/>
      <c r="F21" s="29"/>
      <c r="G21" s="30">
        <f t="shared" si="0"/>
        <v>0</v>
      </c>
      <c r="H21" s="30">
        <f t="shared" si="1"/>
        <v>0</v>
      </c>
      <c r="I21" s="29"/>
      <c r="J21" s="29"/>
      <c r="K21" s="29"/>
      <c r="L21" s="29"/>
      <c r="M21" s="29"/>
      <c r="N21" s="29"/>
      <c r="O21" s="30">
        <f t="shared" si="2"/>
        <v>0</v>
      </c>
      <c r="P21" s="30">
        <f t="shared" si="3"/>
        <v>0</v>
      </c>
      <c r="Q21" s="29"/>
      <c r="R21" s="29"/>
      <c r="S21" s="29"/>
      <c r="T21" s="29"/>
      <c r="U21" s="29"/>
      <c r="V21" s="30">
        <f t="shared" si="4"/>
        <v>0</v>
      </c>
      <c r="W21" s="30">
        <f t="shared" si="5"/>
        <v>0</v>
      </c>
      <c r="X21" s="29"/>
      <c r="Y21" s="29"/>
      <c r="Z21" s="29"/>
      <c r="AA21" s="29"/>
      <c r="AB21" s="29"/>
      <c r="AC21" s="29"/>
      <c r="AD21" s="30">
        <f t="shared" si="6"/>
        <v>0</v>
      </c>
      <c r="AE21" s="30">
        <f t="shared" si="7"/>
        <v>0</v>
      </c>
      <c r="AF21" s="29"/>
      <c r="AG21" s="29"/>
      <c r="AH21" s="29"/>
      <c r="AI21" s="29"/>
      <c r="AJ21" s="29"/>
      <c r="AK21" s="30">
        <f t="shared" si="8"/>
        <v>0</v>
      </c>
      <c r="AL21" s="30">
        <f t="shared" si="9"/>
        <v>0</v>
      </c>
      <c r="AM21" s="11">
        <f t="shared" si="10"/>
        <v>0</v>
      </c>
      <c r="AN21" s="34">
        <f t="shared" si="11"/>
        <v>0</v>
      </c>
      <c r="AO21" s="45">
        <f t="shared" ref="AO21:AP21" si="15">AM21</f>
        <v>0</v>
      </c>
      <c r="AP21" s="45">
        <f t="shared" si="15"/>
        <v>0</v>
      </c>
    </row>
    <row r="22" spans="1:42" ht="36" customHeight="1" x14ac:dyDescent="0.3">
      <c r="A22" s="6" t="s">
        <v>47</v>
      </c>
      <c r="B22" s="28"/>
      <c r="C22" s="28"/>
      <c r="D22" s="28"/>
      <c r="E22" s="28"/>
      <c r="F22" s="28"/>
      <c r="G22" s="30">
        <f t="shared" si="0"/>
        <v>0</v>
      </c>
      <c r="H22" s="30">
        <f t="shared" si="1"/>
        <v>0</v>
      </c>
      <c r="I22" s="28"/>
      <c r="J22" s="28"/>
      <c r="K22" s="28"/>
      <c r="L22" s="28"/>
      <c r="M22" s="29"/>
      <c r="N22" s="29"/>
      <c r="O22" s="30">
        <f t="shared" si="2"/>
        <v>0</v>
      </c>
      <c r="P22" s="30">
        <f t="shared" si="3"/>
        <v>0</v>
      </c>
      <c r="Q22" s="28"/>
      <c r="R22" s="28"/>
      <c r="S22" s="28"/>
      <c r="T22" s="28"/>
      <c r="U22" s="28"/>
      <c r="V22" s="30">
        <f t="shared" si="4"/>
        <v>0</v>
      </c>
      <c r="W22" s="30">
        <f t="shared" si="5"/>
        <v>0</v>
      </c>
      <c r="X22" s="28"/>
      <c r="Y22" s="28"/>
      <c r="Z22" s="28"/>
      <c r="AA22" s="28"/>
      <c r="AB22" s="28"/>
      <c r="AC22" s="28"/>
      <c r="AD22" s="30">
        <f t="shared" si="6"/>
        <v>0</v>
      </c>
      <c r="AE22" s="30">
        <f t="shared" si="7"/>
        <v>0</v>
      </c>
      <c r="AF22" s="28"/>
      <c r="AG22" s="28"/>
      <c r="AH22" s="28"/>
      <c r="AI22" s="28"/>
      <c r="AJ22" s="28"/>
      <c r="AK22" s="30">
        <f t="shared" si="8"/>
        <v>0</v>
      </c>
      <c r="AL22" s="30">
        <f t="shared" si="9"/>
        <v>0</v>
      </c>
      <c r="AM22" s="11">
        <f t="shared" si="10"/>
        <v>0</v>
      </c>
      <c r="AN22" s="34">
        <f t="shared" si="11"/>
        <v>0</v>
      </c>
      <c r="AO22" s="44">
        <f t="shared" ref="AO22:AP22" si="16">SUM(AM22:AM23)</f>
        <v>0</v>
      </c>
      <c r="AP22" s="44">
        <f t="shared" si="16"/>
        <v>0</v>
      </c>
    </row>
    <row r="23" spans="1:42" ht="36" customHeight="1" x14ac:dyDescent="0.3">
      <c r="A23" s="6" t="s">
        <v>49</v>
      </c>
      <c r="B23" s="28"/>
      <c r="C23" s="28"/>
      <c r="D23" s="29"/>
      <c r="E23" s="29"/>
      <c r="F23" s="29"/>
      <c r="G23" s="30">
        <f t="shared" si="0"/>
        <v>0</v>
      </c>
      <c r="H23" s="30">
        <f t="shared" si="1"/>
        <v>0</v>
      </c>
      <c r="I23" s="28"/>
      <c r="J23" s="28"/>
      <c r="K23" s="28"/>
      <c r="L23" s="29"/>
      <c r="M23" s="29"/>
      <c r="N23" s="29"/>
      <c r="O23" s="30">
        <f t="shared" si="2"/>
        <v>0</v>
      </c>
      <c r="P23" s="30">
        <f t="shared" si="3"/>
        <v>0</v>
      </c>
      <c r="Q23" s="28"/>
      <c r="R23" s="28"/>
      <c r="S23" s="29"/>
      <c r="T23" s="29"/>
      <c r="U23" s="29"/>
      <c r="V23" s="30">
        <f t="shared" si="4"/>
        <v>0</v>
      </c>
      <c r="W23" s="30">
        <f t="shared" si="5"/>
        <v>0</v>
      </c>
      <c r="X23" s="28"/>
      <c r="Y23" s="28"/>
      <c r="Z23" s="28"/>
      <c r="AA23" s="29"/>
      <c r="AB23" s="29"/>
      <c r="AC23" s="29"/>
      <c r="AD23" s="30">
        <f t="shared" si="6"/>
        <v>0</v>
      </c>
      <c r="AE23" s="30">
        <f t="shared" si="7"/>
        <v>0</v>
      </c>
      <c r="AF23" s="28"/>
      <c r="AG23" s="28"/>
      <c r="AH23" s="29"/>
      <c r="AI23" s="29"/>
      <c r="AJ23" s="29"/>
      <c r="AK23" s="30">
        <f t="shared" si="8"/>
        <v>0</v>
      </c>
      <c r="AL23" s="30">
        <f t="shared" si="9"/>
        <v>0</v>
      </c>
      <c r="AM23" s="11">
        <f t="shared" si="10"/>
        <v>0</v>
      </c>
      <c r="AN23" s="34">
        <f t="shared" si="11"/>
        <v>0</v>
      </c>
      <c r="AO23" s="43"/>
      <c r="AP23" s="43"/>
    </row>
    <row r="24" spans="1:42" ht="63.75" customHeight="1" x14ac:dyDescent="0.3">
      <c r="A24" s="6" t="s">
        <v>221</v>
      </c>
      <c r="B24" s="28"/>
      <c r="C24" s="28"/>
      <c r="D24" s="29"/>
      <c r="E24" s="29"/>
      <c r="F24" s="29"/>
      <c r="G24" s="30">
        <f t="shared" si="0"/>
        <v>0</v>
      </c>
      <c r="H24" s="30">
        <f t="shared" si="1"/>
        <v>0</v>
      </c>
      <c r="I24" s="28"/>
      <c r="J24" s="28"/>
      <c r="K24" s="29"/>
      <c r="L24" s="29"/>
      <c r="M24" s="29"/>
      <c r="N24" s="29"/>
      <c r="O24" s="30">
        <f t="shared" si="2"/>
        <v>0</v>
      </c>
      <c r="P24" s="30">
        <f t="shared" si="3"/>
        <v>0</v>
      </c>
      <c r="Q24" s="28"/>
      <c r="R24" s="28"/>
      <c r="S24" s="29"/>
      <c r="T24" s="29"/>
      <c r="U24" s="29"/>
      <c r="V24" s="30">
        <f t="shared" si="4"/>
        <v>0</v>
      </c>
      <c r="W24" s="30">
        <f t="shared" si="5"/>
        <v>0</v>
      </c>
      <c r="X24" s="28"/>
      <c r="Y24" s="28"/>
      <c r="Z24" s="29"/>
      <c r="AA24" s="29"/>
      <c r="AB24" s="29"/>
      <c r="AC24" s="29"/>
      <c r="AD24" s="30">
        <f t="shared" si="6"/>
        <v>0</v>
      </c>
      <c r="AE24" s="30">
        <f t="shared" si="7"/>
        <v>0</v>
      </c>
      <c r="AF24" s="28"/>
      <c r="AG24" s="28"/>
      <c r="AH24" s="29"/>
      <c r="AI24" s="29"/>
      <c r="AJ24" s="29"/>
      <c r="AK24" s="30">
        <f t="shared" si="8"/>
        <v>0</v>
      </c>
      <c r="AL24" s="30">
        <f t="shared" si="9"/>
        <v>0</v>
      </c>
      <c r="AM24" s="11">
        <f t="shared" si="10"/>
        <v>0</v>
      </c>
      <c r="AN24" s="34">
        <f t="shared" si="11"/>
        <v>0</v>
      </c>
      <c r="AO24" s="44">
        <f t="shared" ref="AO24:AP24" si="17">AM24</f>
        <v>0</v>
      </c>
      <c r="AP24" s="44">
        <f t="shared" si="17"/>
        <v>0</v>
      </c>
    </row>
    <row r="25" spans="1:42" ht="36" customHeight="1" x14ac:dyDescent="0.3">
      <c r="A25" s="6" t="s">
        <v>50</v>
      </c>
      <c r="B25" s="28"/>
      <c r="C25" s="28"/>
      <c r="D25" s="29"/>
      <c r="E25" s="29"/>
      <c r="F25" s="29"/>
      <c r="G25" s="30">
        <f t="shared" si="0"/>
        <v>0</v>
      </c>
      <c r="H25" s="30">
        <f t="shared" si="1"/>
        <v>0</v>
      </c>
      <c r="I25" s="28"/>
      <c r="J25" s="29"/>
      <c r="K25" s="29"/>
      <c r="L25" s="29"/>
      <c r="M25" s="29"/>
      <c r="N25" s="29"/>
      <c r="O25" s="30">
        <f t="shared" si="2"/>
        <v>0</v>
      </c>
      <c r="P25" s="30">
        <f t="shared" si="3"/>
        <v>0</v>
      </c>
      <c r="Q25" s="28"/>
      <c r="R25" s="28"/>
      <c r="S25" s="29"/>
      <c r="T25" s="29"/>
      <c r="U25" s="29"/>
      <c r="V25" s="30">
        <f t="shared" si="4"/>
        <v>0</v>
      </c>
      <c r="W25" s="30">
        <f t="shared" si="5"/>
        <v>0</v>
      </c>
      <c r="X25" s="28"/>
      <c r="Y25" s="28"/>
      <c r="Z25" s="29"/>
      <c r="AA25" s="29"/>
      <c r="AB25" s="29"/>
      <c r="AC25" s="29"/>
      <c r="AD25" s="30">
        <f t="shared" si="6"/>
        <v>0</v>
      </c>
      <c r="AE25" s="30">
        <f t="shared" si="7"/>
        <v>0</v>
      </c>
      <c r="AF25" s="28"/>
      <c r="AG25" s="28"/>
      <c r="AH25" s="29"/>
      <c r="AI25" s="29"/>
      <c r="AJ25" s="29"/>
      <c r="AK25" s="30">
        <f t="shared" si="8"/>
        <v>0</v>
      </c>
      <c r="AL25" s="30">
        <f t="shared" si="9"/>
        <v>0</v>
      </c>
      <c r="AM25" s="11">
        <f t="shared" si="10"/>
        <v>0</v>
      </c>
      <c r="AN25" s="34">
        <f t="shared" si="11"/>
        <v>0</v>
      </c>
      <c r="AO25" s="44">
        <f t="shared" ref="AO25:AP25" si="18">AM25</f>
        <v>0</v>
      </c>
      <c r="AP25" s="44">
        <f t="shared" si="18"/>
        <v>0</v>
      </c>
    </row>
    <row r="26" spans="1:42" ht="36" customHeight="1" x14ac:dyDescent="0.3">
      <c r="A26" s="6" t="s">
        <v>51</v>
      </c>
      <c r="B26" s="29"/>
      <c r="C26" s="29"/>
      <c r="D26" s="29"/>
      <c r="E26" s="29"/>
      <c r="F26" s="29"/>
      <c r="G26" s="30">
        <f t="shared" ref="G26:H26" si="19">SUM(G8:G25)</f>
        <v>1</v>
      </c>
      <c r="H26" s="11">
        <f t="shared" si="19"/>
        <v>1</v>
      </c>
      <c r="I26" s="29"/>
      <c r="J26" s="29"/>
      <c r="K26" s="29"/>
      <c r="L26" s="29"/>
      <c r="M26" s="29"/>
      <c r="N26" s="29"/>
      <c r="O26" s="30">
        <f t="shared" ref="O26:P26" si="20">SUM(O8:O25)</f>
        <v>2</v>
      </c>
      <c r="P26" s="11">
        <f t="shared" si="20"/>
        <v>2</v>
      </c>
      <c r="Q26" s="29"/>
      <c r="R26" s="29"/>
      <c r="S26" s="29"/>
      <c r="T26" s="29"/>
      <c r="U26" s="29"/>
      <c r="V26" s="30">
        <f t="shared" ref="V26:W26" si="21">SUM(V8:V25)</f>
        <v>3</v>
      </c>
      <c r="W26" s="30">
        <f t="shared" si="21"/>
        <v>4</v>
      </c>
      <c r="X26" s="29"/>
      <c r="Y26" s="29"/>
      <c r="Z26" s="29"/>
      <c r="AA26" s="29"/>
      <c r="AB26" s="29"/>
      <c r="AC26" s="29"/>
      <c r="AD26" s="30">
        <f t="shared" ref="AD26:AE26" si="22">SUM(AD8:AD25)</f>
        <v>2</v>
      </c>
      <c r="AE26" s="11">
        <f t="shared" si="22"/>
        <v>2</v>
      </c>
      <c r="AF26" s="29"/>
      <c r="AG26" s="29"/>
      <c r="AH26" s="29"/>
      <c r="AI26" s="29"/>
      <c r="AJ26" s="29"/>
      <c r="AK26" s="11">
        <f t="shared" ref="AK26:AP26" si="23">SUM(AK8:AK25)</f>
        <v>2</v>
      </c>
      <c r="AL26" s="11">
        <f t="shared" si="23"/>
        <v>2</v>
      </c>
      <c r="AM26" s="11">
        <f t="shared" si="23"/>
        <v>10</v>
      </c>
      <c r="AN26" s="34">
        <f t="shared" si="23"/>
        <v>11</v>
      </c>
      <c r="AO26" s="46">
        <f t="shared" si="23"/>
        <v>10</v>
      </c>
      <c r="AP26" s="46">
        <f t="shared" si="23"/>
        <v>11</v>
      </c>
    </row>
    <row r="27" spans="1:42" ht="36" customHeight="1" x14ac:dyDescent="0.3">
      <c r="A27" s="6" t="s">
        <v>94</v>
      </c>
      <c r="B27" s="29"/>
      <c r="C27" s="29"/>
      <c r="D27" s="29"/>
      <c r="E27" s="29"/>
      <c r="F27" s="29"/>
      <c r="G27" s="30">
        <f t="shared" ref="G27:H27" si="24">SUM(G9:G26)</f>
        <v>2</v>
      </c>
      <c r="H27" s="11">
        <f t="shared" si="24"/>
        <v>2</v>
      </c>
      <c r="I27" s="29"/>
      <c r="J27" s="29"/>
      <c r="K27" s="29"/>
      <c r="L27" s="29"/>
      <c r="M27" s="29"/>
      <c r="N27" s="29"/>
      <c r="O27" s="30">
        <f t="shared" ref="O27:P27" si="25">O26-O21</f>
        <v>2</v>
      </c>
      <c r="P27" s="30">
        <f t="shared" si="25"/>
        <v>2</v>
      </c>
      <c r="Q27" s="29"/>
      <c r="R27" s="29"/>
      <c r="S27" s="29"/>
      <c r="T27" s="29"/>
      <c r="U27" s="29"/>
      <c r="V27" s="30">
        <f t="shared" ref="V27:W27" si="26">V26-V21</f>
        <v>3</v>
      </c>
      <c r="W27" s="30">
        <f t="shared" si="26"/>
        <v>4</v>
      </c>
      <c r="X27" s="30"/>
      <c r="Y27" s="30"/>
      <c r="Z27" s="30"/>
      <c r="AA27" s="30"/>
      <c r="AB27" s="30"/>
      <c r="AC27" s="30"/>
      <c r="AD27" s="30">
        <f t="shared" ref="AD27:AE27" si="27">AD26-AD21</f>
        <v>2</v>
      </c>
      <c r="AE27" s="30">
        <f t="shared" si="27"/>
        <v>2</v>
      </c>
      <c r="AF27" s="30"/>
      <c r="AG27" s="30"/>
      <c r="AH27" s="30"/>
      <c r="AI27" s="30"/>
      <c r="AJ27" s="30"/>
      <c r="AK27" s="30">
        <f t="shared" ref="AK27:AP27" si="28">AK26-AK21</f>
        <v>2</v>
      </c>
      <c r="AL27" s="30">
        <f t="shared" si="28"/>
        <v>2</v>
      </c>
      <c r="AM27" s="30">
        <f t="shared" si="28"/>
        <v>10</v>
      </c>
      <c r="AN27" s="30">
        <f t="shared" si="28"/>
        <v>11</v>
      </c>
      <c r="AO27" s="43">
        <f t="shared" si="28"/>
        <v>10</v>
      </c>
      <c r="AP27" s="43">
        <f t="shared" si="28"/>
        <v>11</v>
      </c>
    </row>
    <row r="28" spans="1:42" ht="15.75" customHeight="1" x14ac:dyDescent="0.35">
      <c r="B28" s="50"/>
      <c r="C28" s="50"/>
      <c r="D28" s="50"/>
      <c r="E28" s="50"/>
      <c r="F28" s="50"/>
      <c r="G28" s="50"/>
      <c r="H28" s="50"/>
      <c r="I28" s="50"/>
      <c r="J28" s="50"/>
      <c r="K28" s="50"/>
      <c r="L28" s="50"/>
      <c r="M28" s="50"/>
      <c r="N28" s="50"/>
      <c r="O28" s="50"/>
      <c r="P28" s="50"/>
      <c r="Q28" s="50"/>
      <c r="R28" s="50"/>
      <c r="S28" s="50"/>
      <c r="T28" s="50"/>
      <c r="U28" s="50"/>
      <c r="V28" s="50"/>
      <c r="W28" s="50"/>
      <c r="X28" s="50"/>
      <c r="Y28" s="50"/>
      <c r="Z28" s="50"/>
      <c r="AA28" s="50"/>
      <c r="AB28" s="50"/>
      <c r="AC28" s="50"/>
      <c r="AD28" s="50"/>
      <c r="AE28" s="50"/>
      <c r="AF28" s="50"/>
      <c r="AG28" s="50"/>
      <c r="AH28" s="50"/>
      <c r="AI28" s="50"/>
      <c r="AJ28" s="50"/>
      <c r="AK28" s="50"/>
      <c r="AL28" s="50"/>
      <c r="AM28" s="50"/>
      <c r="AN28" s="50"/>
      <c r="AO28" s="50"/>
      <c r="AP28" s="50"/>
    </row>
    <row r="29" spans="1:42" ht="15.75" customHeight="1" x14ac:dyDescent="0.35">
      <c r="B29" s="50"/>
      <c r="C29" s="50"/>
      <c r="D29" s="50"/>
      <c r="E29" s="50"/>
      <c r="F29" s="50"/>
      <c r="G29" s="50"/>
      <c r="H29" s="50"/>
      <c r="I29" s="50"/>
      <c r="J29" s="50"/>
      <c r="K29" s="50"/>
      <c r="L29" s="50"/>
      <c r="M29" s="50"/>
      <c r="N29" s="50"/>
      <c r="O29" s="50"/>
      <c r="P29" s="50"/>
      <c r="Q29" s="50"/>
      <c r="R29" s="50"/>
      <c r="S29" s="50"/>
      <c r="T29" s="50"/>
      <c r="U29" s="50"/>
      <c r="V29" s="50"/>
      <c r="W29" s="50"/>
      <c r="X29" s="50"/>
      <c r="Y29" s="50"/>
      <c r="Z29" s="50"/>
      <c r="AA29" s="50"/>
      <c r="AB29" s="50"/>
      <c r="AC29" s="50"/>
      <c r="AD29" s="50"/>
      <c r="AE29" s="50"/>
      <c r="AF29" s="50"/>
      <c r="AG29" s="50"/>
      <c r="AH29" s="50"/>
      <c r="AI29" s="50"/>
      <c r="AJ29" s="50"/>
      <c r="AK29" s="50"/>
      <c r="AL29" s="50"/>
      <c r="AM29" s="50"/>
      <c r="AN29" s="50"/>
      <c r="AO29" s="50"/>
      <c r="AP29" s="50"/>
    </row>
    <row r="30" spans="1:42" ht="21.75" customHeight="1" x14ac:dyDescent="0.35">
      <c r="A30" s="157" t="s">
        <v>226</v>
      </c>
      <c r="B30" s="157"/>
      <c r="C30" s="157"/>
      <c r="D30" s="157"/>
      <c r="E30" s="157"/>
      <c r="F30" s="157"/>
      <c r="G30" s="157"/>
      <c r="H30" s="157"/>
      <c r="I30" s="50"/>
      <c r="J30" s="50"/>
      <c r="K30" s="50"/>
      <c r="L30" s="50"/>
      <c r="M30" s="50"/>
      <c r="N30" s="50"/>
      <c r="O30" s="50"/>
      <c r="P30" s="50"/>
      <c r="Q30" s="50"/>
      <c r="R30" s="50"/>
      <c r="S30" s="50"/>
      <c r="T30" s="50"/>
      <c r="U30" s="50"/>
      <c r="V30" s="50"/>
      <c r="W30" s="50"/>
      <c r="X30" s="50"/>
      <c r="Y30" s="50"/>
      <c r="Z30" s="50"/>
      <c r="AA30" s="50"/>
      <c r="AB30" s="50"/>
      <c r="AC30" s="50"/>
      <c r="AD30" s="50"/>
      <c r="AE30" s="50"/>
      <c r="AF30" s="50"/>
      <c r="AG30" s="50"/>
      <c r="AH30" s="50"/>
      <c r="AI30" s="50"/>
      <c r="AJ30" s="50"/>
      <c r="AK30" s="50"/>
      <c r="AL30" s="128" t="s">
        <v>227</v>
      </c>
      <c r="AM30" s="128"/>
      <c r="AN30" s="128"/>
      <c r="AO30" s="128"/>
    </row>
    <row r="31" spans="1:42" ht="15.75" customHeight="1" x14ac:dyDescent="0.25"/>
    <row r="32" spans="1:4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  <row r="1001" ht="15.75" customHeight="1" x14ac:dyDescent="0.25"/>
    <row r="1002" ht="15.75" customHeight="1" x14ac:dyDescent="0.25"/>
    <row r="1003" ht="15.75" customHeight="1" x14ac:dyDescent="0.25"/>
  </sheetData>
  <mergeCells count="5">
    <mergeCell ref="AK1:AP1"/>
    <mergeCell ref="AK2:AP2"/>
    <mergeCell ref="AK3:AP3"/>
    <mergeCell ref="B5:AP5"/>
    <mergeCell ref="A30:H30"/>
  </mergeCells>
  <pageMargins left="0.70866141732283472" right="0.70866141732283472" top="0.74803149606299213" bottom="0.74803149606299213" header="0" footer="0"/>
  <pageSetup paperSize="9" scale="46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Z1005"/>
  <sheetViews>
    <sheetView showGridLines="0" workbookViewId="0">
      <selection activeCell="X6" sqref="X6"/>
    </sheetView>
  </sheetViews>
  <sheetFormatPr defaultColWidth="14.42578125" defaultRowHeight="15" customHeight="1" x14ac:dyDescent="0.25"/>
  <cols>
    <col min="1" max="1" width="40.140625" customWidth="1"/>
    <col min="2" max="2" width="8" customWidth="1"/>
    <col min="3" max="19" width="7.28515625" customWidth="1"/>
    <col min="20" max="21" width="10.28515625" customWidth="1"/>
    <col min="22" max="26" width="8.7109375" customWidth="1"/>
  </cols>
  <sheetData>
    <row r="1" spans="1:26" ht="18.75" x14ac:dyDescent="0.3">
      <c r="V1" s="158" t="s">
        <v>52</v>
      </c>
      <c r="W1" s="156"/>
      <c r="X1" s="156"/>
      <c r="Y1" s="156"/>
      <c r="Z1" s="156"/>
    </row>
    <row r="2" spans="1:26" ht="18.75" x14ac:dyDescent="0.3">
      <c r="V2" s="158" t="s">
        <v>1</v>
      </c>
      <c r="W2" s="156"/>
      <c r="X2" s="156"/>
      <c r="Y2" s="156"/>
      <c r="Z2" s="156"/>
    </row>
    <row r="3" spans="1:26" ht="18.75" x14ac:dyDescent="0.3">
      <c r="V3" s="158" t="s">
        <v>232</v>
      </c>
      <c r="W3" s="156"/>
      <c r="X3" s="156"/>
      <c r="Y3" s="156"/>
      <c r="Z3" s="156"/>
    </row>
    <row r="4" spans="1:26" ht="22.5" x14ac:dyDescent="0.3">
      <c r="B4" s="60"/>
      <c r="C4" s="60"/>
      <c r="D4" s="60"/>
      <c r="E4" s="60"/>
      <c r="F4" s="60"/>
      <c r="G4" s="60"/>
      <c r="H4" s="60"/>
      <c r="I4" s="60"/>
      <c r="J4" s="60"/>
      <c r="K4" s="60"/>
      <c r="L4" s="60"/>
      <c r="M4" s="60"/>
      <c r="N4" s="60"/>
      <c r="O4" s="60"/>
      <c r="P4" s="60"/>
      <c r="Q4" s="60"/>
      <c r="R4" s="60"/>
      <c r="S4" s="60"/>
      <c r="T4" s="60"/>
      <c r="U4" s="60"/>
      <c r="V4" s="61"/>
      <c r="W4" s="60"/>
      <c r="X4" s="60"/>
      <c r="Y4" s="60"/>
      <c r="Z4" s="60"/>
    </row>
    <row r="5" spans="1:26" ht="22.5" x14ac:dyDescent="0.3">
      <c r="B5" s="60"/>
      <c r="C5" s="60"/>
      <c r="D5" s="60"/>
      <c r="E5" s="60"/>
      <c r="F5" s="60"/>
      <c r="G5" s="60"/>
      <c r="H5" s="60"/>
      <c r="I5" s="60"/>
      <c r="J5" s="60"/>
      <c r="K5" s="60"/>
      <c r="L5" s="60"/>
      <c r="M5" s="60"/>
      <c r="N5" s="60"/>
      <c r="O5" s="60"/>
      <c r="P5" s="60"/>
      <c r="Q5" s="60"/>
      <c r="R5" s="60"/>
      <c r="S5" s="60"/>
      <c r="T5" s="60"/>
      <c r="U5" s="60"/>
      <c r="V5" s="61"/>
      <c r="W5" s="60"/>
      <c r="X5" s="60"/>
      <c r="Y5" s="60"/>
      <c r="Z5" s="60"/>
    </row>
    <row r="6" spans="1:26" ht="22.5" x14ac:dyDescent="0.3">
      <c r="B6" s="60"/>
      <c r="C6" s="60"/>
      <c r="D6" s="60"/>
      <c r="E6" s="60"/>
      <c r="F6" s="60"/>
      <c r="G6" s="60"/>
      <c r="H6" s="60"/>
      <c r="I6" s="60"/>
      <c r="J6" s="60"/>
      <c r="K6" s="60"/>
      <c r="L6" s="60"/>
      <c r="M6" s="60"/>
      <c r="N6" s="60"/>
      <c r="O6" s="60"/>
      <c r="P6" s="60"/>
      <c r="Q6" s="60"/>
      <c r="R6" s="60"/>
      <c r="S6" s="60"/>
      <c r="T6" s="60"/>
      <c r="U6" s="60"/>
      <c r="V6" s="61"/>
      <c r="W6" s="60"/>
      <c r="X6" s="60"/>
      <c r="Y6" s="60"/>
      <c r="Z6" s="60"/>
    </row>
    <row r="7" spans="1:26" ht="22.5" x14ac:dyDescent="0.3">
      <c r="B7" s="157" t="s">
        <v>3</v>
      </c>
      <c r="C7" s="156"/>
      <c r="D7" s="156"/>
      <c r="E7" s="156"/>
      <c r="F7" s="156"/>
      <c r="G7" s="156"/>
      <c r="H7" s="156"/>
      <c r="I7" s="156"/>
      <c r="J7" s="156"/>
      <c r="K7" s="156"/>
      <c r="L7" s="156"/>
      <c r="M7" s="156"/>
      <c r="N7" s="156"/>
      <c r="O7" s="156"/>
      <c r="P7" s="156"/>
      <c r="Q7" s="156"/>
      <c r="R7" s="156"/>
      <c r="S7" s="156"/>
      <c r="T7" s="156"/>
      <c r="U7" s="156"/>
      <c r="V7" s="61"/>
      <c r="W7" s="157" t="s">
        <v>96</v>
      </c>
      <c r="X7" s="156"/>
      <c r="Y7" s="156"/>
      <c r="Z7" s="156"/>
    </row>
    <row r="8" spans="1:26" ht="22.5" x14ac:dyDescent="0.3">
      <c r="V8" s="61"/>
    </row>
    <row r="9" spans="1:26" ht="159" customHeight="1" x14ac:dyDescent="0.25">
      <c r="A9" s="62" t="s">
        <v>58</v>
      </c>
      <c r="B9" s="63" t="s">
        <v>97</v>
      </c>
      <c r="C9" s="63" t="s">
        <v>98</v>
      </c>
      <c r="D9" s="63" t="s">
        <v>99</v>
      </c>
      <c r="E9" s="63" t="s">
        <v>100</v>
      </c>
      <c r="F9" s="63" t="s">
        <v>101</v>
      </c>
      <c r="G9" s="64" t="s">
        <v>10</v>
      </c>
      <c r="H9" s="64" t="s">
        <v>11</v>
      </c>
      <c r="I9" s="63" t="s">
        <v>102</v>
      </c>
      <c r="J9" s="63" t="s">
        <v>103</v>
      </c>
      <c r="K9" s="65" t="s">
        <v>104</v>
      </c>
      <c r="L9" s="63" t="s">
        <v>105</v>
      </c>
      <c r="M9" s="64" t="s">
        <v>10</v>
      </c>
      <c r="N9" s="64" t="s">
        <v>11</v>
      </c>
      <c r="O9" s="63">
        <v>12</v>
      </c>
      <c r="P9" s="64" t="s">
        <v>10</v>
      </c>
      <c r="Q9" s="64" t="s">
        <v>11</v>
      </c>
      <c r="R9" s="64" t="s">
        <v>106</v>
      </c>
      <c r="S9" s="64" t="s">
        <v>107</v>
      </c>
      <c r="T9" s="63" t="s">
        <v>108</v>
      </c>
      <c r="U9" s="63" t="s">
        <v>109</v>
      </c>
      <c r="W9" s="66" t="s">
        <v>110</v>
      </c>
      <c r="X9" s="66" t="s">
        <v>111</v>
      </c>
      <c r="Y9" s="66" t="s">
        <v>112</v>
      </c>
      <c r="Z9" s="66" t="s">
        <v>113</v>
      </c>
    </row>
    <row r="10" spans="1:26" ht="40.5" x14ac:dyDescent="0.3">
      <c r="A10" s="6" t="s">
        <v>32</v>
      </c>
      <c r="B10" s="28">
        <v>28</v>
      </c>
      <c r="C10" s="28">
        <v>29</v>
      </c>
      <c r="D10" s="28">
        <v>28</v>
      </c>
      <c r="E10" s="29">
        <v>28</v>
      </c>
      <c r="F10" s="29"/>
      <c r="G10" s="30">
        <f t="shared" ref="G10:G15" si="0">COUNT(B10:E10)</f>
        <v>4</v>
      </c>
      <c r="H10" s="30">
        <f t="shared" ref="H10:H15" si="1">SUM(B10:E10)</f>
        <v>113</v>
      </c>
      <c r="I10" s="28">
        <v>28</v>
      </c>
      <c r="J10" s="28">
        <v>28</v>
      </c>
      <c r="K10" s="28">
        <v>34</v>
      </c>
      <c r="L10" s="28">
        <v>28</v>
      </c>
      <c r="M10" s="30">
        <f t="shared" ref="M10:M18" si="2">COUNT(I10:L10)</f>
        <v>4</v>
      </c>
      <c r="N10" s="30">
        <f t="shared" ref="N10:N18" si="3">SUM(I10:L10)</f>
        <v>118</v>
      </c>
      <c r="O10" s="29"/>
      <c r="P10" s="11">
        <f t="shared" ref="P10:P14" si="4">COUNT(O10)</f>
        <v>0</v>
      </c>
      <c r="Q10" s="11">
        <f t="shared" ref="Q10:Q14" si="5">SUM(O10)</f>
        <v>0</v>
      </c>
      <c r="R10" s="11">
        <f t="shared" ref="R10:R13" si="6">P10+M10+G10</f>
        <v>8</v>
      </c>
      <c r="S10" s="11">
        <f t="shared" ref="S10:S16" si="7">H10+N10+Q10</f>
        <v>231</v>
      </c>
      <c r="T10" s="29">
        <f>R10+'5-9 класи'!AS8+'1-4 класи'!AH8</f>
        <v>63</v>
      </c>
      <c r="U10" s="29">
        <f>S10+'5-9 класи'!AT8+'1-4 класи'!AI8</f>
        <v>1607</v>
      </c>
      <c r="W10" s="67">
        <f>'1-4 класи'!AI8/'1-4 класи'!AH8</f>
        <v>23</v>
      </c>
      <c r="X10" s="68">
        <f>'1-4 класи'!AI11/'1-4 класи'!AH11</f>
        <v>23.444444444444443</v>
      </c>
      <c r="Y10" s="67">
        <f>S10/R10</f>
        <v>28.875</v>
      </c>
      <c r="Z10" s="67">
        <f>U10/T10</f>
        <v>25.50793650793651</v>
      </c>
    </row>
    <row r="11" spans="1:26" ht="20.25" x14ac:dyDescent="0.3">
      <c r="A11" s="6" t="s">
        <v>35</v>
      </c>
      <c r="B11" s="28">
        <v>33</v>
      </c>
      <c r="C11" s="29"/>
      <c r="D11" s="29"/>
      <c r="E11" s="29"/>
      <c r="F11" s="29"/>
      <c r="G11" s="30">
        <f t="shared" si="0"/>
        <v>1</v>
      </c>
      <c r="H11" s="30">
        <f t="shared" si="1"/>
        <v>33</v>
      </c>
      <c r="I11" s="28">
        <v>38</v>
      </c>
      <c r="J11" s="29"/>
      <c r="K11" s="29"/>
      <c r="L11" s="29"/>
      <c r="M11" s="30">
        <f t="shared" si="2"/>
        <v>1</v>
      </c>
      <c r="N11" s="30">
        <f t="shared" si="3"/>
        <v>38</v>
      </c>
      <c r="O11" s="29"/>
      <c r="P11" s="11">
        <f t="shared" si="4"/>
        <v>0</v>
      </c>
      <c r="Q11" s="11">
        <f t="shared" si="5"/>
        <v>0</v>
      </c>
      <c r="R11" s="11">
        <f t="shared" si="6"/>
        <v>2</v>
      </c>
      <c r="S11" s="11">
        <f t="shared" si="7"/>
        <v>71</v>
      </c>
      <c r="T11" s="29">
        <f>R11+'5-9 класи'!AS11+'1-4 класи'!AH11</f>
        <v>23</v>
      </c>
      <c r="U11" s="29">
        <f>S11+'5-9 класи'!AT11+'1-4 класи'!AI11</f>
        <v>606</v>
      </c>
      <c r="W11" s="68">
        <f>'1-4 класи'!AI11/'1-4 класи'!AH11</f>
        <v>23.444444444444443</v>
      </c>
      <c r="X11" s="67">
        <f>'5-9 класи'!AT11/'5-9 класи'!AS11</f>
        <v>27</v>
      </c>
      <c r="Y11" s="67">
        <f>S11/R11</f>
        <v>35.5</v>
      </c>
      <c r="Z11" s="67">
        <f t="shared" ref="Z11:Z18" si="8">U11/T11</f>
        <v>26.347826086956523</v>
      </c>
    </row>
    <row r="12" spans="1:26" ht="38.25" customHeight="1" x14ac:dyDescent="0.3">
      <c r="A12" s="6" t="s">
        <v>36</v>
      </c>
      <c r="B12" s="28">
        <v>33</v>
      </c>
      <c r="C12" s="28">
        <v>34</v>
      </c>
      <c r="D12" s="28">
        <v>29</v>
      </c>
      <c r="E12" s="29"/>
      <c r="F12" s="29"/>
      <c r="G12" s="30">
        <f t="shared" si="0"/>
        <v>3</v>
      </c>
      <c r="H12" s="30">
        <f t="shared" si="1"/>
        <v>96</v>
      </c>
      <c r="I12" s="28">
        <v>34</v>
      </c>
      <c r="J12" s="28">
        <v>35</v>
      </c>
      <c r="K12" s="28">
        <v>32</v>
      </c>
      <c r="L12" s="29"/>
      <c r="M12" s="30">
        <f t="shared" si="2"/>
        <v>3</v>
      </c>
      <c r="N12" s="30">
        <f t="shared" si="3"/>
        <v>101</v>
      </c>
      <c r="O12" s="29"/>
      <c r="P12" s="11">
        <f t="shared" si="4"/>
        <v>0</v>
      </c>
      <c r="Q12" s="11">
        <f t="shared" si="5"/>
        <v>0</v>
      </c>
      <c r="R12" s="11">
        <f t="shared" si="6"/>
        <v>6</v>
      </c>
      <c r="S12" s="11">
        <f t="shared" si="7"/>
        <v>197</v>
      </c>
      <c r="T12" s="29">
        <f>R12+'5-9 класи'!AS12+'1-4 класи'!AH12</f>
        <v>57</v>
      </c>
      <c r="U12" s="29">
        <f>S12+'5-9 класи'!AT12+'1-4 класи'!AI12</f>
        <v>1584</v>
      </c>
      <c r="W12" s="68">
        <f>'1-4 класи'!AI12/'1-4 класи'!AH12</f>
        <v>24.173913043478262</v>
      </c>
      <c r="X12" s="68">
        <f>'5-9 класи'!AT12/'5-9 класи'!AS12</f>
        <v>29.678571428571427</v>
      </c>
      <c r="Y12" s="67">
        <f t="shared" ref="Y12:Y20" si="9">S12/R12</f>
        <v>32.833333333333336</v>
      </c>
      <c r="Z12" s="67">
        <f t="shared" si="8"/>
        <v>27.789473684210527</v>
      </c>
    </row>
    <row r="13" spans="1:26" ht="40.5" x14ac:dyDescent="0.3">
      <c r="A13" s="6" t="s">
        <v>39</v>
      </c>
      <c r="B13" s="28">
        <v>48</v>
      </c>
      <c r="C13" s="28"/>
      <c r="D13" s="29"/>
      <c r="E13" s="29"/>
      <c r="F13" s="29"/>
      <c r="G13" s="30">
        <f t="shared" si="0"/>
        <v>1</v>
      </c>
      <c r="H13" s="30">
        <f t="shared" si="1"/>
        <v>48</v>
      </c>
      <c r="I13" s="28">
        <v>30</v>
      </c>
      <c r="J13" s="29">
        <v>27</v>
      </c>
      <c r="K13" s="29"/>
      <c r="L13" s="29"/>
      <c r="M13" s="30">
        <f t="shared" si="2"/>
        <v>2</v>
      </c>
      <c r="N13" s="30">
        <f t="shared" si="3"/>
        <v>57</v>
      </c>
      <c r="O13" s="29"/>
      <c r="P13" s="11">
        <f t="shared" si="4"/>
        <v>0</v>
      </c>
      <c r="Q13" s="11">
        <f t="shared" si="5"/>
        <v>0</v>
      </c>
      <c r="R13" s="11">
        <f t="shared" si="6"/>
        <v>3</v>
      </c>
      <c r="S13" s="11">
        <f t="shared" si="7"/>
        <v>105</v>
      </c>
      <c r="T13" s="29">
        <f>'1-4 класи'!AH15+'5-9 класи'!AS14+R13</f>
        <v>55</v>
      </c>
      <c r="U13" s="29">
        <f>'1-4 класи'!AI15+'5-9 класи'!AT14+S13</f>
        <v>1146</v>
      </c>
      <c r="W13" s="68">
        <f>'1-4 класи'!AI15/'1-4 класи'!AH15</f>
        <v>19.318181818181817</v>
      </c>
      <c r="X13" s="68">
        <f>'5-9 класи'!AT14/'5-9 класи'!AS14</f>
        <v>20.533333333333335</v>
      </c>
      <c r="Y13" s="67">
        <f t="shared" si="9"/>
        <v>35</v>
      </c>
      <c r="Z13" s="67">
        <f>U13/T13</f>
        <v>20.836363636363636</v>
      </c>
    </row>
    <row r="14" spans="1:26" ht="20.25" x14ac:dyDescent="0.3">
      <c r="A14" s="6" t="s">
        <v>43</v>
      </c>
      <c r="B14" s="28">
        <v>29</v>
      </c>
      <c r="C14" s="28">
        <v>23</v>
      </c>
      <c r="D14" s="29">
        <v>28</v>
      </c>
      <c r="E14" s="29"/>
      <c r="F14" s="29"/>
      <c r="G14" s="30">
        <f t="shared" si="0"/>
        <v>3</v>
      </c>
      <c r="H14" s="30">
        <f t="shared" si="1"/>
        <v>80</v>
      </c>
      <c r="I14" s="28">
        <v>28</v>
      </c>
      <c r="J14" s="28">
        <v>22</v>
      </c>
      <c r="K14" s="28">
        <v>29</v>
      </c>
      <c r="L14" s="29"/>
      <c r="M14" s="30">
        <f t="shared" si="2"/>
        <v>3</v>
      </c>
      <c r="N14" s="30">
        <f t="shared" si="3"/>
        <v>79</v>
      </c>
      <c r="O14" s="29"/>
      <c r="P14" s="11">
        <f t="shared" si="4"/>
        <v>0</v>
      </c>
      <c r="Q14" s="11">
        <f t="shared" si="5"/>
        <v>0</v>
      </c>
      <c r="R14" s="11">
        <v>6</v>
      </c>
      <c r="S14" s="11">
        <f t="shared" si="7"/>
        <v>159</v>
      </c>
      <c r="T14" s="29">
        <v>51</v>
      </c>
      <c r="U14" s="29">
        <f>S14+'5-9 класи'!AT18+'1-4 класи'!AI19</f>
        <v>1202</v>
      </c>
      <c r="W14" s="68">
        <f>'1-4 класи'!AI19/'1-4 класи'!AH19</f>
        <v>20.45</v>
      </c>
      <c r="X14" s="68">
        <f>'5-9 класи'!AT18/'5-9 класи'!AS18</f>
        <v>25.36</v>
      </c>
      <c r="Y14" s="67">
        <f t="shared" si="9"/>
        <v>26.5</v>
      </c>
      <c r="Z14" s="67">
        <f t="shared" si="8"/>
        <v>23.568627450980394</v>
      </c>
    </row>
    <row r="15" spans="1:26" ht="21" thickBot="1" x14ac:dyDescent="0.35">
      <c r="A15" s="6" t="s">
        <v>46</v>
      </c>
      <c r="B15" s="28">
        <v>27</v>
      </c>
      <c r="C15" s="28"/>
      <c r="D15" s="29"/>
      <c r="E15" s="29"/>
      <c r="F15" s="29"/>
      <c r="G15" s="30">
        <f t="shared" si="0"/>
        <v>1</v>
      </c>
      <c r="H15" s="30">
        <f t="shared" si="1"/>
        <v>27</v>
      </c>
      <c r="I15" s="28">
        <v>21</v>
      </c>
      <c r="J15" s="28"/>
      <c r="K15" s="28"/>
      <c r="L15" s="29"/>
      <c r="M15" s="30">
        <f t="shared" si="2"/>
        <v>1</v>
      </c>
      <c r="N15" s="30">
        <f t="shared" si="3"/>
        <v>21</v>
      </c>
      <c r="O15" s="29">
        <v>14</v>
      </c>
      <c r="P15" s="11">
        <v>1</v>
      </c>
      <c r="Q15" s="11">
        <v>14</v>
      </c>
      <c r="R15" s="11">
        <f t="shared" ref="R15:R17" si="10">P15+M15+G15</f>
        <v>3</v>
      </c>
      <c r="S15" s="11">
        <f t="shared" si="7"/>
        <v>62</v>
      </c>
      <c r="T15" s="12">
        <f>R15+'5-9 класи'!AQ21+'1-4 класи'!AF22</f>
        <v>4</v>
      </c>
      <c r="U15" s="12">
        <f>S15+'5-9 класи'!AR21+'1-4 класи'!AG22</f>
        <v>78</v>
      </c>
      <c r="W15" s="68"/>
      <c r="X15" s="68">
        <v>16</v>
      </c>
      <c r="Y15" s="67">
        <f>S15/R15</f>
        <v>20.666666666666668</v>
      </c>
      <c r="Z15" s="67">
        <f t="shared" si="8"/>
        <v>19.5</v>
      </c>
    </row>
    <row r="16" spans="1:26" ht="21" thickBot="1" x14ac:dyDescent="0.35">
      <c r="A16" s="6" t="s">
        <v>47</v>
      </c>
      <c r="B16" s="28">
        <v>30</v>
      </c>
      <c r="C16" s="28">
        <v>28</v>
      </c>
      <c r="D16" s="28">
        <v>25</v>
      </c>
      <c r="E16" s="29"/>
      <c r="F16" s="29">
        <v>17</v>
      </c>
      <c r="G16" s="30">
        <f>COUNT(B16:F16)</f>
        <v>4</v>
      </c>
      <c r="H16" s="30">
        <f>SUM(B16:F16)</f>
        <v>100</v>
      </c>
      <c r="I16" s="28">
        <v>23</v>
      </c>
      <c r="J16" s="28">
        <v>23</v>
      </c>
      <c r="K16" s="28">
        <v>28</v>
      </c>
      <c r="L16" s="28"/>
      <c r="M16" s="30">
        <f t="shared" si="2"/>
        <v>3</v>
      </c>
      <c r="N16" s="30">
        <f t="shared" si="3"/>
        <v>74</v>
      </c>
      <c r="O16" s="70"/>
      <c r="P16" s="72">
        <f t="shared" ref="P16:P17" si="11">COUNT(O16)</f>
        <v>0</v>
      </c>
      <c r="Q16" s="72">
        <f>SUM(O16)</f>
        <v>0</v>
      </c>
      <c r="R16" s="72">
        <f t="shared" si="10"/>
        <v>7</v>
      </c>
      <c r="S16" s="11">
        <f t="shared" si="7"/>
        <v>174</v>
      </c>
      <c r="T16" s="29">
        <f>R16+'5-9 класи'!AS22+'1-4 класи'!AH23</f>
        <v>70</v>
      </c>
      <c r="U16" s="29">
        <f>S16+'5-9 класи'!AT22+'1-4 класи'!AI23</f>
        <v>1783</v>
      </c>
      <c r="W16" s="68">
        <f>'1-4 класи'!AI23/'1-4 класи'!AH23</f>
        <v>26.36</v>
      </c>
      <c r="X16" s="68">
        <f>'5-9 класи'!AT22/'5-9 класи'!AS22</f>
        <v>25</v>
      </c>
      <c r="Y16" s="67">
        <f t="shared" si="9"/>
        <v>24.857142857142858</v>
      </c>
      <c r="Z16" s="67">
        <f>U16/T16</f>
        <v>25.471428571428572</v>
      </c>
    </row>
    <row r="17" spans="1:26" ht="81.75" thickBot="1" x14ac:dyDescent="0.35">
      <c r="A17" s="153" t="s">
        <v>221</v>
      </c>
      <c r="B17" s="28">
        <v>20</v>
      </c>
      <c r="C17" s="28">
        <v>21</v>
      </c>
      <c r="D17" s="29"/>
      <c r="E17" s="29"/>
      <c r="F17" s="29"/>
      <c r="G17" s="30">
        <f t="shared" ref="G17:G18" si="12">COUNT(B17:E17)</f>
        <v>2</v>
      </c>
      <c r="H17" s="30">
        <f t="shared" ref="H17:H18" si="13">SUM(B17:E17)</f>
        <v>41</v>
      </c>
      <c r="I17" s="28">
        <v>27</v>
      </c>
      <c r="J17" s="28">
        <v>27</v>
      </c>
      <c r="K17" s="29"/>
      <c r="L17" s="29"/>
      <c r="M17" s="30">
        <f t="shared" si="2"/>
        <v>2</v>
      </c>
      <c r="N17" s="142">
        <f t="shared" si="3"/>
        <v>54</v>
      </c>
      <c r="O17" s="148"/>
      <c r="P17" s="149">
        <f t="shared" si="11"/>
        <v>0</v>
      </c>
      <c r="Q17" s="149"/>
      <c r="R17" s="149">
        <f t="shared" si="10"/>
        <v>4</v>
      </c>
      <c r="S17" s="145">
        <f t="shared" ref="S17" si="14">Q17+N17+H17</f>
        <v>95</v>
      </c>
      <c r="T17" s="11">
        <v>13</v>
      </c>
      <c r="U17" s="29">
        <f>S17+'5-9 класи'!AT24</f>
        <v>375</v>
      </c>
      <c r="W17" s="68">
        <v>0</v>
      </c>
      <c r="X17" s="68">
        <f>'5-9 класи'!AT24/'5-9 класи'!AS24</f>
        <v>31.111111111111111</v>
      </c>
      <c r="Y17" s="67">
        <f t="shared" si="9"/>
        <v>23.75</v>
      </c>
      <c r="Z17" s="67">
        <f t="shared" si="8"/>
        <v>28.846153846153847</v>
      </c>
    </row>
    <row r="18" spans="1:26" ht="21" thickBot="1" x14ac:dyDescent="0.35">
      <c r="A18" s="6" t="s">
        <v>50</v>
      </c>
      <c r="B18" s="28">
        <v>25</v>
      </c>
      <c r="C18" s="28">
        <v>29</v>
      </c>
      <c r="D18" s="29"/>
      <c r="E18" s="29"/>
      <c r="F18" s="29"/>
      <c r="G18" s="30">
        <f t="shared" si="12"/>
        <v>2</v>
      </c>
      <c r="H18" s="30">
        <f t="shared" si="13"/>
        <v>54</v>
      </c>
      <c r="I18" s="28">
        <v>37</v>
      </c>
      <c r="J18" s="29"/>
      <c r="K18" s="29"/>
      <c r="L18" s="29"/>
      <c r="M18" s="30">
        <f t="shared" si="2"/>
        <v>1</v>
      </c>
      <c r="N18" s="142">
        <f t="shared" si="3"/>
        <v>37</v>
      </c>
      <c r="O18" s="148"/>
      <c r="P18" s="150"/>
      <c r="Q18" s="149"/>
      <c r="R18" s="149">
        <f>Q17+M18+G18</f>
        <v>3</v>
      </c>
      <c r="S18" s="145">
        <f>H18+N18+Q18</f>
        <v>91</v>
      </c>
      <c r="T18" s="29">
        <f>R18+'5-9 класи'!AS25+'1-4 класи'!AH26</f>
        <v>16</v>
      </c>
      <c r="U18" s="29">
        <f>S18+'5-9 класи'!AT25+'1-4 класи'!AI26</f>
        <v>412</v>
      </c>
      <c r="W18" s="68">
        <f>'1-4 класи'!AI26/'1-4 класи'!AH26</f>
        <v>23.6</v>
      </c>
      <c r="X18" s="67">
        <v>25.4</v>
      </c>
      <c r="Y18" s="67">
        <f t="shared" si="9"/>
        <v>30.333333333333332</v>
      </c>
      <c r="Z18" s="67">
        <f t="shared" si="8"/>
        <v>25.75</v>
      </c>
    </row>
    <row r="19" spans="1:26" ht="21" thickBot="1" x14ac:dyDescent="0.35">
      <c r="A19" s="69" t="s">
        <v>51</v>
      </c>
      <c r="B19" s="70"/>
      <c r="C19" s="70"/>
      <c r="D19" s="70"/>
      <c r="E19" s="70"/>
      <c r="F19" s="70"/>
      <c r="G19" s="71">
        <f t="shared" ref="G19:H19" si="15">SUM(G10:G18)</f>
        <v>21</v>
      </c>
      <c r="H19" s="71">
        <f t="shared" si="15"/>
        <v>592</v>
      </c>
      <c r="I19" s="70"/>
      <c r="J19" s="70"/>
      <c r="K19" s="70"/>
      <c r="L19" s="70"/>
      <c r="M19" s="71">
        <f t="shared" ref="M19:N19" si="16">SUM(M10:M18)</f>
        <v>20</v>
      </c>
      <c r="N19" s="143">
        <f t="shared" si="16"/>
        <v>579</v>
      </c>
      <c r="O19" s="148"/>
      <c r="P19" s="149">
        <f t="shared" ref="P19:U19" si="17">SUM(P10:P18)</f>
        <v>1</v>
      </c>
      <c r="Q19" s="149">
        <f t="shared" si="17"/>
        <v>14</v>
      </c>
      <c r="R19" s="149">
        <f t="shared" si="17"/>
        <v>42</v>
      </c>
      <c r="S19" s="146">
        <f t="shared" si="17"/>
        <v>1185</v>
      </c>
      <c r="T19" s="70">
        <f t="shared" si="17"/>
        <v>352</v>
      </c>
      <c r="U19" s="70">
        <f t="shared" si="17"/>
        <v>8793</v>
      </c>
      <c r="W19" s="68">
        <f>'1-4 класи'!AI27/'1-4 класи'!AH27</f>
        <v>22.891472868217054</v>
      </c>
      <c r="X19" s="73">
        <f>'5-9 класи'!AT25/'5-9 класи'!AS25</f>
        <v>25.375</v>
      </c>
      <c r="Y19" s="67">
        <f>S19/R19</f>
        <v>28.214285714285715</v>
      </c>
      <c r="Z19" s="67">
        <f>U19/T19</f>
        <v>24.980113636363637</v>
      </c>
    </row>
    <row r="20" spans="1:26" ht="21" thickBot="1" x14ac:dyDescent="0.35">
      <c r="A20" s="32" t="s">
        <v>114</v>
      </c>
      <c r="B20" s="32"/>
      <c r="C20" s="32"/>
      <c r="D20" s="32"/>
      <c r="E20" s="32"/>
      <c r="F20" s="32"/>
      <c r="G20" s="32"/>
      <c r="H20" s="32"/>
      <c r="I20" s="32"/>
      <c r="J20" s="32"/>
      <c r="K20" s="32"/>
      <c r="L20" s="32"/>
      <c r="M20" s="32"/>
      <c r="N20" s="144"/>
      <c r="O20" s="151"/>
      <c r="P20" s="151"/>
      <c r="Q20" s="152"/>
      <c r="R20" s="152">
        <f t="shared" ref="R20:U20" si="18">R19-R15</f>
        <v>39</v>
      </c>
      <c r="S20" s="147">
        <f t="shared" si="18"/>
        <v>1123</v>
      </c>
      <c r="T20" s="35">
        <f t="shared" si="18"/>
        <v>348</v>
      </c>
      <c r="U20" s="35">
        <f t="shared" si="18"/>
        <v>8715</v>
      </c>
      <c r="W20" s="74">
        <v>22.9</v>
      </c>
      <c r="X20" s="75">
        <f>'5-9 класи'!AT27/'5-9 класи'!AS27</f>
        <v>25.772222222222222</v>
      </c>
      <c r="Y20" s="67">
        <f t="shared" si="9"/>
        <v>28.794871794871796</v>
      </c>
      <c r="Z20" s="67">
        <f>U20/T20</f>
        <v>25.043103448275861</v>
      </c>
    </row>
    <row r="21" spans="1:26" ht="20.25" x14ac:dyDescent="0.25">
      <c r="W21" s="76"/>
      <c r="Y21" s="77"/>
      <c r="Z21" s="76"/>
    </row>
    <row r="22" spans="1:26" ht="20.25" x14ac:dyDescent="0.25">
      <c r="W22" s="76"/>
      <c r="X22" s="76"/>
      <c r="Y22" s="77"/>
      <c r="Z22" s="76"/>
    </row>
    <row r="23" spans="1:26" ht="20.25" x14ac:dyDescent="0.25">
      <c r="W23" s="76"/>
      <c r="X23" s="76"/>
      <c r="Y23" s="76"/>
      <c r="Z23" s="76"/>
    </row>
    <row r="25" spans="1:26" ht="21" x14ac:dyDescent="0.35">
      <c r="A25" s="163" t="s">
        <v>226</v>
      </c>
      <c r="B25" s="163"/>
      <c r="C25" s="163"/>
      <c r="D25" s="163"/>
      <c r="E25" s="163"/>
      <c r="F25" s="163"/>
      <c r="G25" s="78"/>
      <c r="H25" s="78"/>
      <c r="I25" s="78"/>
      <c r="W25" s="157" t="s">
        <v>227</v>
      </c>
      <c r="X25" s="157"/>
      <c r="Y25" s="157"/>
      <c r="Z25" s="157"/>
    </row>
    <row r="26" spans="1:26" ht="15.75" customHeight="1" x14ac:dyDescent="0.25"/>
    <row r="27" spans="1:26" ht="15.75" customHeight="1" x14ac:dyDescent="0.25"/>
    <row r="28" spans="1:26" ht="15.75" customHeight="1" x14ac:dyDescent="0.25"/>
    <row r="29" spans="1:26" ht="15.75" customHeight="1" x14ac:dyDescent="0.25"/>
    <row r="30" spans="1:26" ht="15.75" customHeight="1" x14ac:dyDescent="0.25"/>
    <row r="31" spans="1:26" ht="15.75" customHeight="1" x14ac:dyDescent="0.25"/>
    <row r="32" spans="1:26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  <row r="1001" ht="15.75" customHeight="1" x14ac:dyDescent="0.25"/>
    <row r="1002" ht="15.75" customHeight="1" x14ac:dyDescent="0.25"/>
    <row r="1003" ht="15.75" customHeight="1" x14ac:dyDescent="0.25"/>
    <row r="1004" ht="15.75" customHeight="1" x14ac:dyDescent="0.25"/>
    <row r="1005" ht="15.75" customHeight="1" x14ac:dyDescent="0.25"/>
  </sheetData>
  <mergeCells count="7">
    <mergeCell ref="A25:F25"/>
    <mergeCell ref="W25:Z25"/>
    <mergeCell ref="V1:Z1"/>
    <mergeCell ref="V2:Z2"/>
    <mergeCell ref="V3:Z3"/>
    <mergeCell ref="B7:U7"/>
    <mergeCell ref="W7:Z7"/>
  </mergeCells>
  <pageMargins left="0.70866141732283472" right="0.70866141732283472" top="0.74803149606299213" bottom="0.74803149606299213" header="0" footer="0"/>
  <pageSetup paperSize="9" scale="55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T1002"/>
  <sheetViews>
    <sheetView showGridLines="0" workbookViewId="0">
      <pane xSplit="1" ySplit="6" topLeftCell="B28" activePane="bottomRight" state="frozen"/>
      <selection pane="topRight" activeCell="B1" sqref="B1"/>
      <selection pane="bottomLeft" activeCell="A6" sqref="A6"/>
      <selection pane="bottomRight" activeCell="U5" sqref="U5"/>
    </sheetView>
  </sheetViews>
  <sheetFormatPr defaultColWidth="14.42578125" defaultRowHeight="15" customHeight="1" x14ac:dyDescent="0.25"/>
  <cols>
    <col min="1" max="1" width="40.140625" customWidth="1"/>
    <col min="2" max="20" width="7.28515625" customWidth="1"/>
    <col min="21" max="26" width="8.7109375" customWidth="1"/>
  </cols>
  <sheetData>
    <row r="1" spans="1:20" ht="18.75" x14ac:dyDescent="0.3">
      <c r="P1" s="158" t="s">
        <v>52</v>
      </c>
      <c r="Q1" s="156"/>
      <c r="R1" s="156"/>
      <c r="S1" s="156"/>
      <c r="T1" s="156"/>
    </row>
    <row r="2" spans="1:20" ht="18.75" x14ac:dyDescent="0.3">
      <c r="P2" s="158" t="s">
        <v>1</v>
      </c>
      <c r="Q2" s="156"/>
      <c r="R2" s="156"/>
      <c r="S2" s="156"/>
      <c r="T2" s="156"/>
    </row>
    <row r="3" spans="1:20" x14ac:dyDescent="0.25">
      <c r="P3" s="164" t="s">
        <v>232</v>
      </c>
      <c r="Q3" s="156"/>
      <c r="R3" s="156"/>
      <c r="S3" s="156"/>
      <c r="T3" s="156"/>
    </row>
    <row r="4" spans="1:20" x14ac:dyDescent="0.25">
      <c r="P4" s="123"/>
    </row>
    <row r="5" spans="1:20" ht="42" customHeight="1" x14ac:dyDescent="0.3">
      <c r="B5" s="165" t="s">
        <v>115</v>
      </c>
      <c r="C5" s="156"/>
      <c r="D5" s="156"/>
      <c r="E5" s="156"/>
      <c r="F5" s="156"/>
      <c r="G5" s="156"/>
      <c r="H5" s="156"/>
      <c r="I5" s="156"/>
      <c r="J5" s="156"/>
      <c r="K5" s="156"/>
      <c r="L5" s="156"/>
      <c r="M5" s="156"/>
      <c r="N5" s="156"/>
      <c r="O5" s="156"/>
      <c r="P5" s="156"/>
      <c r="Q5" s="156"/>
      <c r="R5" s="156"/>
      <c r="S5" s="156"/>
      <c r="T5" s="156"/>
    </row>
    <row r="6" spans="1:20" ht="145.5" customHeight="1" x14ac:dyDescent="0.25">
      <c r="A6" s="62" t="s">
        <v>58</v>
      </c>
      <c r="B6" s="129" t="s">
        <v>97</v>
      </c>
      <c r="C6" s="129" t="s">
        <v>98</v>
      </c>
      <c r="D6" s="129" t="s">
        <v>99</v>
      </c>
      <c r="E6" s="129" t="s">
        <v>100</v>
      </c>
      <c r="F6" s="130" t="s">
        <v>10</v>
      </c>
      <c r="G6" s="130" t="s">
        <v>11</v>
      </c>
      <c r="H6" s="129" t="s">
        <v>102</v>
      </c>
      <c r="I6" s="129" t="s">
        <v>103</v>
      </c>
      <c r="J6" s="131" t="s">
        <v>104</v>
      </c>
      <c r="K6" s="129" t="s">
        <v>105</v>
      </c>
      <c r="L6" s="130" t="s">
        <v>10</v>
      </c>
      <c r="M6" s="130" t="s">
        <v>11</v>
      </c>
      <c r="N6" s="129">
        <v>12</v>
      </c>
      <c r="O6" s="130" t="s">
        <v>10</v>
      </c>
      <c r="P6" s="130" t="s">
        <v>11</v>
      </c>
      <c r="Q6" s="130" t="s">
        <v>106</v>
      </c>
      <c r="R6" s="130" t="s">
        <v>107</v>
      </c>
      <c r="S6" s="129" t="s">
        <v>108</v>
      </c>
      <c r="T6" s="129" t="s">
        <v>109</v>
      </c>
    </row>
    <row r="7" spans="1:20" ht="40.5" x14ac:dyDescent="0.3">
      <c r="A7" s="6" t="s">
        <v>32</v>
      </c>
      <c r="B7" s="132"/>
      <c r="C7" s="132"/>
      <c r="D7" s="132"/>
      <c r="E7" s="133"/>
      <c r="F7" s="134">
        <f t="shared" ref="F7:F15" si="0">COUNT(B7:E7)</f>
        <v>0</v>
      </c>
      <c r="G7" s="134">
        <f t="shared" ref="G7:G15" si="1">SUM(B7:E7)</f>
        <v>0</v>
      </c>
      <c r="H7" s="132"/>
      <c r="I7" s="132"/>
      <c r="J7" s="132">
        <v>1</v>
      </c>
      <c r="K7" s="132"/>
      <c r="L7" s="134">
        <f t="shared" ref="L7:L15" si="2">COUNT(H7:K7)</f>
        <v>1</v>
      </c>
      <c r="M7" s="134">
        <f t="shared" ref="M7:M15" si="3">SUM(H7:K7)</f>
        <v>1</v>
      </c>
      <c r="N7" s="133"/>
      <c r="O7" s="135">
        <f t="shared" ref="O7:O15" si="4">COUNT(N7)</f>
        <v>0</v>
      </c>
      <c r="P7" s="135">
        <f t="shared" ref="P7:P15" si="5">SUM(N7)</f>
        <v>0</v>
      </c>
      <c r="Q7" s="135">
        <f t="shared" ref="Q7:Q15" si="6">O7+L7+F7</f>
        <v>1</v>
      </c>
      <c r="R7" s="135">
        <f t="shared" ref="R7:R15" si="7">G7+M7+P7</f>
        <v>1</v>
      </c>
      <c r="S7" s="133">
        <f>Q7+'5-9 класи (інклюзія)'!AO8+' 1-4 класи (інклюзія)'!AG8</f>
        <v>19</v>
      </c>
      <c r="T7" s="133">
        <f>R7+'5-9 класи (інклюзія)'!AP8+' 1-4 класи (інклюзія)'!AH8</f>
        <v>23</v>
      </c>
    </row>
    <row r="8" spans="1:20" ht="20.25" x14ac:dyDescent="0.3">
      <c r="A8" s="6" t="s">
        <v>35</v>
      </c>
      <c r="B8" s="132"/>
      <c r="C8" s="133"/>
      <c r="D8" s="133"/>
      <c r="E8" s="133"/>
      <c r="F8" s="134">
        <f t="shared" si="0"/>
        <v>0</v>
      </c>
      <c r="G8" s="134">
        <f t="shared" si="1"/>
        <v>0</v>
      </c>
      <c r="H8" s="132"/>
      <c r="I8" s="133"/>
      <c r="J8" s="133"/>
      <c r="K8" s="133"/>
      <c r="L8" s="134">
        <f t="shared" si="2"/>
        <v>0</v>
      </c>
      <c r="M8" s="134">
        <f t="shared" si="3"/>
        <v>0</v>
      </c>
      <c r="N8" s="133"/>
      <c r="O8" s="135">
        <f t="shared" si="4"/>
        <v>0</v>
      </c>
      <c r="P8" s="135">
        <f t="shared" si="5"/>
        <v>0</v>
      </c>
      <c r="Q8" s="135">
        <f t="shared" si="6"/>
        <v>0</v>
      </c>
      <c r="R8" s="135">
        <f t="shared" si="7"/>
        <v>0</v>
      </c>
      <c r="S8" s="133">
        <f>Q8+'5-9 класи (інклюзія)'!AO11+' 1-4 класи (інклюзія)'!AG11</f>
        <v>9</v>
      </c>
      <c r="T8" s="133">
        <f>R8+'5-9 класи (інклюзія)'!AP11+' 1-4 класи (інклюзія)'!AH11</f>
        <v>13</v>
      </c>
    </row>
    <row r="9" spans="1:20" ht="40.5" x14ac:dyDescent="0.3">
      <c r="A9" s="6" t="s">
        <v>36</v>
      </c>
      <c r="B9" s="132"/>
      <c r="C9" s="132"/>
      <c r="D9" s="132">
        <v>1</v>
      </c>
      <c r="E9" s="133"/>
      <c r="F9" s="134">
        <f t="shared" si="0"/>
        <v>1</v>
      </c>
      <c r="G9" s="134">
        <f t="shared" si="1"/>
        <v>1</v>
      </c>
      <c r="H9" s="132"/>
      <c r="I9" s="132"/>
      <c r="J9" s="132"/>
      <c r="K9" s="133"/>
      <c r="L9" s="134">
        <f t="shared" si="2"/>
        <v>0</v>
      </c>
      <c r="M9" s="134">
        <f t="shared" si="3"/>
        <v>0</v>
      </c>
      <c r="N9" s="133"/>
      <c r="O9" s="135">
        <f t="shared" si="4"/>
        <v>0</v>
      </c>
      <c r="P9" s="135">
        <f t="shared" si="5"/>
        <v>0</v>
      </c>
      <c r="Q9" s="135">
        <f t="shared" si="6"/>
        <v>1</v>
      </c>
      <c r="R9" s="135">
        <f t="shared" si="7"/>
        <v>1</v>
      </c>
      <c r="S9" s="133">
        <v>27</v>
      </c>
      <c r="T9" s="133">
        <v>38</v>
      </c>
    </row>
    <row r="10" spans="1:20" ht="40.5" x14ac:dyDescent="0.3">
      <c r="A10" s="6" t="s">
        <v>39</v>
      </c>
      <c r="B10" s="132">
        <v>1</v>
      </c>
      <c r="C10" s="132"/>
      <c r="D10" s="133"/>
      <c r="E10" s="133"/>
      <c r="F10" s="134">
        <f t="shared" si="0"/>
        <v>1</v>
      </c>
      <c r="G10" s="134">
        <f t="shared" si="1"/>
        <v>1</v>
      </c>
      <c r="H10" s="132"/>
      <c r="I10" s="133">
        <v>1</v>
      </c>
      <c r="J10" s="133"/>
      <c r="K10" s="133"/>
      <c r="L10" s="134">
        <f t="shared" si="2"/>
        <v>1</v>
      </c>
      <c r="M10" s="134">
        <f t="shared" si="3"/>
        <v>1</v>
      </c>
      <c r="N10" s="133"/>
      <c r="O10" s="135">
        <f t="shared" si="4"/>
        <v>0</v>
      </c>
      <c r="P10" s="135">
        <f t="shared" si="5"/>
        <v>0</v>
      </c>
      <c r="Q10" s="135">
        <f t="shared" si="6"/>
        <v>2</v>
      </c>
      <c r="R10" s="135">
        <f t="shared" si="7"/>
        <v>2</v>
      </c>
      <c r="S10" s="133">
        <f>Q10+'5-9 класи (інклюзія)'!AO14+' 1-4 класи (інклюзія)'!AG15</f>
        <v>25</v>
      </c>
      <c r="T10" s="133">
        <f>R10+'5-9 класи (інклюзія)'!AP14+' 1-4 класи (інклюзія)'!AH15</f>
        <v>40</v>
      </c>
    </row>
    <row r="11" spans="1:20" ht="20.25" x14ac:dyDescent="0.3">
      <c r="A11" s="6" t="s">
        <v>43</v>
      </c>
      <c r="B11" s="132"/>
      <c r="C11" s="132"/>
      <c r="D11" s="133"/>
      <c r="E11" s="133"/>
      <c r="F11" s="134">
        <f t="shared" si="0"/>
        <v>0</v>
      </c>
      <c r="G11" s="134">
        <f t="shared" si="1"/>
        <v>0</v>
      </c>
      <c r="H11" s="132"/>
      <c r="I11" s="132"/>
      <c r="J11" s="132">
        <v>1</v>
      </c>
      <c r="K11" s="133"/>
      <c r="L11" s="134">
        <f t="shared" si="2"/>
        <v>1</v>
      </c>
      <c r="M11" s="134">
        <f t="shared" si="3"/>
        <v>1</v>
      </c>
      <c r="N11" s="133"/>
      <c r="O11" s="135">
        <f t="shared" si="4"/>
        <v>0</v>
      </c>
      <c r="P11" s="135">
        <f t="shared" si="5"/>
        <v>0</v>
      </c>
      <c r="Q11" s="135">
        <f t="shared" si="6"/>
        <v>1</v>
      </c>
      <c r="R11" s="135">
        <f t="shared" si="7"/>
        <v>1</v>
      </c>
      <c r="S11" s="133">
        <f>Q11+'5-9 класи (інклюзія)'!AO18+' 1-4 класи (інклюзія)'!AG19</f>
        <v>22</v>
      </c>
      <c r="T11" s="133">
        <f>R11+'5-9 класи (інклюзія)'!AP18+' 1-4 класи (інклюзія)'!AH19</f>
        <v>25</v>
      </c>
    </row>
    <row r="12" spans="1:20" ht="20.25" x14ac:dyDescent="0.3">
      <c r="A12" s="6" t="s">
        <v>46</v>
      </c>
      <c r="B12" s="132"/>
      <c r="C12" s="132"/>
      <c r="D12" s="133"/>
      <c r="E12" s="133"/>
      <c r="F12" s="134">
        <f t="shared" si="0"/>
        <v>0</v>
      </c>
      <c r="G12" s="134">
        <f t="shared" si="1"/>
        <v>0</v>
      </c>
      <c r="H12" s="132"/>
      <c r="I12" s="132"/>
      <c r="J12" s="132"/>
      <c r="K12" s="133"/>
      <c r="L12" s="134">
        <f t="shared" si="2"/>
        <v>0</v>
      </c>
      <c r="M12" s="134">
        <f t="shared" si="3"/>
        <v>0</v>
      </c>
      <c r="N12" s="133"/>
      <c r="O12" s="135">
        <f t="shared" si="4"/>
        <v>0</v>
      </c>
      <c r="P12" s="135">
        <f t="shared" si="5"/>
        <v>0</v>
      </c>
      <c r="Q12" s="135">
        <f t="shared" si="6"/>
        <v>0</v>
      </c>
      <c r="R12" s="135">
        <f t="shared" si="7"/>
        <v>0</v>
      </c>
      <c r="S12" s="136"/>
      <c r="T12" s="136"/>
    </row>
    <row r="13" spans="1:20" ht="20.25" x14ac:dyDescent="0.3">
      <c r="A13" s="6" t="s">
        <v>47</v>
      </c>
      <c r="B13" s="132">
        <v>1</v>
      </c>
      <c r="C13" s="132"/>
      <c r="D13" s="132"/>
      <c r="E13" s="133"/>
      <c r="F13" s="134">
        <f t="shared" si="0"/>
        <v>1</v>
      </c>
      <c r="G13" s="134">
        <f t="shared" si="1"/>
        <v>1</v>
      </c>
      <c r="H13" s="132"/>
      <c r="I13" s="132"/>
      <c r="J13" s="132"/>
      <c r="K13" s="132"/>
      <c r="L13" s="134">
        <f t="shared" si="2"/>
        <v>0</v>
      </c>
      <c r="M13" s="134">
        <f t="shared" si="3"/>
        <v>0</v>
      </c>
      <c r="N13" s="133"/>
      <c r="O13" s="135">
        <f t="shared" si="4"/>
        <v>0</v>
      </c>
      <c r="P13" s="135">
        <f t="shared" si="5"/>
        <v>0</v>
      </c>
      <c r="Q13" s="135">
        <f t="shared" si="6"/>
        <v>1</v>
      </c>
      <c r="R13" s="135">
        <f t="shared" si="7"/>
        <v>1</v>
      </c>
      <c r="S13" s="133">
        <v>24</v>
      </c>
      <c r="T13" s="133">
        <v>27</v>
      </c>
    </row>
    <row r="14" spans="1:20" ht="81" x14ac:dyDescent="0.3">
      <c r="A14" s="6" t="s">
        <v>221</v>
      </c>
      <c r="B14" s="132"/>
      <c r="C14" s="132"/>
      <c r="D14" s="133"/>
      <c r="E14" s="133"/>
      <c r="F14" s="134">
        <f t="shared" si="0"/>
        <v>0</v>
      </c>
      <c r="G14" s="134">
        <f t="shared" si="1"/>
        <v>0</v>
      </c>
      <c r="H14" s="132"/>
      <c r="I14" s="132"/>
      <c r="J14" s="133"/>
      <c r="K14" s="133"/>
      <c r="L14" s="134">
        <f t="shared" si="2"/>
        <v>0</v>
      </c>
      <c r="M14" s="134">
        <f t="shared" si="3"/>
        <v>0</v>
      </c>
      <c r="N14" s="133"/>
      <c r="O14" s="135">
        <f t="shared" si="4"/>
        <v>0</v>
      </c>
      <c r="P14" s="135">
        <f t="shared" si="5"/>
        <v>0</v>
      </c>
      <c r="Q14" s="135">
        <f t="shared" si="6"/>
        <v>0</v>
      </c>
      <c r="R14" s="135">
        <f t="shared" si="7"/>
        <v>0</v>
      </c>
      <c r="S14" s="133"/>
      <c r="T14" s="133"/>
    </row>
    <row r="15" spans="1:20" ht="20.25" x14ac:dyDescent="0.3">
      <c r="A15" s="6" t="s">
        <v>50</v>
      </c>
      <c r="B15" s="132"/>
      <c r="C15" s="132"/>
      <c r="D15" s="133"/>
      <c r="E15" s="133"/>
      <c r="F15" s="134">
        <f t="shared" si="0"/>
        <v>0</v>
      </c>
      <c r="G15" s="134">
        <f t="shared" si="1"/>
        <v>0</v>
      </c>
      <c r="H15" s="132"/>
      <c r="I15" s="133"/>
      <c r="J15" s="133"/>
      <c r="K15" s="133"/>
      <c r="L15" s="134">
        <f t="shared" si="2"/>
        <v>0</v>
      </c>
      <c r="M15" s="134">
        <f t="shared" si="3"/>
        <v>0</v>
      </c>
      <c r="N15" s="133"/>
      <c r="O15" s="135">
        <f t="shared" si="4"/>
        <v>0</v>
      </c>
      <c r="P15" s="135">
        <f t="shared" si="5"/>
        <v>0</v>
      </c>
      <c r="Q15" s="135">
        <f t="shared" si="6"/>
        <v>0</v>
      </c>
      <c r="R15" s="135">
        <f t="shared" si="7"/>
        <v>0</v>
      </c>
      <c r="S15" s="133">
        <f>Q15+' 1-4 класи (інклюзія)'!AG26+'5-9 класи (інклюзія)'!AO25</f>
        <v>4</v>
      </c>
      <c r="T15" s="133">
        <f>R15+' 1-4 класи (інклюзія)'!AH26+'5-9 класи (інклюзія)'!AP25</f>
        <v>4</v>
      </c>
    </row>
    <row r="16" spans="1:20" ht="20.25" x14ac:dyDescent="0.3">
      <c r="A16" s="69" t="s">
        <v>51</v>
      </c>
      <c r="B16" s="137"/>
      <c r="C16" s="137"/>
      <c r="D16" s="137"/>
      <c r="E16" s="137"/>
      <c r="F16" s="138">
        <f t="shared" ref="F16:G16" si="8">SUM(F7:F15)</f>
        <v>3</v>
      </c>
      <c r="G16" s="138">
        <f t="shared" si="8"/>
        <v>3</v>
      </c>
      <c r="H16" s="137"/>
      <c r="I16" s="137"/>
      <c r="J16" s="137"/>
      <c r="K16" s="137"/>
      <c r="L16" s="138">
        <f t="shared" ref="L16:M16" si="9">SUM(L7:L15)</f>
        <v>3</v>
      </c>
      <c r="M16" s="138">
        <f t="shared" si="9"/>
        <v>3</v>
      </c>
      <c r="N16" s="137"/>
      <c r="O16" s="139">
        <f t="shared" ref="O16:T16" si="10">SUM(O7:O15)</f>
        <v>0</v>
      </c>
      <c r="P16" s="139">
        <f t="shared" si="10"/>
        <v>0</v>
      </c>
      <c r="Q16" s="139">
        <f t="shared" si="10"/>
        <v>6</v>
      </c>
      <c r="R16" s="139">
        <f t="shared" si="10"/>
        <v>6</v>
      </c>
      <c r="S16" s="137">
        <f t="shared" si="10"/>
        <v>130</v>
      </c>
      <c r="T16" s="137">
        <f t="shared" si="10"/>
        <v>170</v>
      </c>
    </row>
    <row r="17" spans="1:20" ht="20.25" x14ac:dyDescent="0.3">
      <c r="A17" s="32" t="s">
        <v>114</v>
      </c>
      <c r="B17" s="140"/>
      <c r="C17" s="140"/>
      <c r="D17" s="140"/>
      <c r="E17" s="140"/>
      <c r="F17" s="140"/>
      <c r="G17" s="140"/>
      <c r="H17" s="140"/>
      <c r="I17" s="140"/>
      <c r="J17" s="140"/>
      <c r="K17" s="140"/>
      <c r="L17" s="140"/>
      <c r="M17" s="140"/>
      <c r="N17" s="140"/>
      <c r="O17" s="140"/>
      <c r="P17" s="140"/>
      <c r="Q17" s="140">
        <f t="shared" ref="Q17:T17" si="11">Q16-Q12</f>
        <v>6</v>
      </c>
      <c r="R17" s="140">
        <f t="shared" si="11"/>
        <v>6</v>
      </c>
      <c r="S17" s="140">
        <f t="shared" si="11"/>
        <v>130</v>
      </c>
      <c r="T17" s="140">
        <f t="shared" si="11"/>
        <v>170</v>
      </c>
    </row>
    <row r="22" spans="1:20" ht="21" x14ac:dyDescent="0.35">
      <c r="A22" s="163" t="s">
        <v>226</v>
      </c>
      <c r="B22" s="163"/>
      <c r="C22" s="163"/>
      <c r="D22" s="163"/>
      <c r="E22" s="163"/>
      <c r="F22" s="163"/>
      <c r="G22" s="78"/>
      <c r="H22" s="78"/>
      <c r="P22" s="157" t="s">
        <v>227</v>
      </c>
      <c r="Q22" s="157"/>
      <c r="R22" s="157"/>
      <c r="S22" s="157"/>
      <c r="T22" s="157"/>
    </row>
    <row r="23" spans="1:20" ht="15.75" customHeight="1" x14ac:dyDescent="0.25"/>
    <row r="24" spans="1:20" ht="15.75" customHeight="1" x14ac:dyDescent="0.25"/>
    <row r="25" spans="1:20" ht="15.75" customHeight="1" x14ac:dyDescent="0.25"/>
    <row r="26" spans="1:20" ht="15.75" customHeight="1" x14ac:dyDescent="0.25"/>
    <row r="27" spans="1:20" ht="15.75" customHeight="1" x14ac:dyDescent="0.25"/>
    <row r="28" spans="1:20" ht="15.75" customHeight="1" x14ac:dyDescent="0.25"/>
    <row r="29" spans="1:20" ht="15.75" customHeight="1" x14ac:dyDescent="0.25"/>
    <row r="30" spans="1:20" ht="15.75" customHeight="1" x14ac:dyDescent="0.25"/>
    <row r="31" spans="1:20" ht="15.75" customHeight="1" x14ac:dyDescent="0.25"/>
    <row r="32" spans="1:20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  <row r="1001" ht="15.75" customHeight="1" x14ac:dyDescent="0.25"/>
    <row r="1002" ht="15.75" customHeight="1" x14ac:dyDescent="0.25"/>
  </sheetData>
  <mergeCells count="6">
    <mergeCell ref="P1:T1"/>
    <mergeCell ref="P2:T2"/>
    <mergeCell ref="P3:T3"/>
    <mergeCell ref="B5:T5"/>
    <mergeCell ref="P22:T22"/>
    <mergeCell ref="A22:F22"/>
  </mergeCells>
  <pageMargins left="0.70866141732283472" right="0.70866141732283472" top="0.74803149606299213" bottom="0.74803149606299213" header="0" footer="0"/>
  <pageSetup paperSize="9" scale="73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T1002"/>
  <sheetViews>
    <sheetView showGridLines="0" workbookViewId="0">
      <pane xSplit="1" ySplit="6" topLeftCell="B13" activePane="bottomRight" state="frozen"/>
      <selection pane="topRight" activeCell="B1" sqref="B1"/>
      <selection pane="bottomLeft" activeCell="A6" sqref="A6"/>
      <selection pane="bottomRight" activeCell="V5" sqref="V5"/>
    </sheetView>
  </sheetViews>
  <sheetFormatPr defaultColWidth="14.42578125" defaultRowHeight="15" customHeight="1" x14ac:dyDescent="0.25"/>
  <cols>
    <col min="1" max="1" width="40.140625" customWidth="1"/>
    <col min="2" max="20" width="7.28515625" customWidth="1"/>
    <col min="21" max="26" width="8.7109375" customWidth="1"/>
  </cols>
  <sheetData>
    <row r="1" spans="1:20" ht="18.75" x14ac:dyDescent="0.3">
      <c r="P1" s="158" t="s">
        <v>52</v>
      </c>
      <c r="Q1" s="156"/>
      <c r="R1" s="156"/>
      <c r="S1" s="156"/>
      <c r="T1" s="156"/>
    </row>
    <row r="2" spans="1:20" ht="18.75" x14ac:dyDescent="0.3">
      <c r="P2" s="158" t="s">
        <v>1</v>
      </c>
      <c r="Q2" s="156"/>
      <c r="R2" s="156"/>
      <c r="S2" s="156"/>
      <c r="T2" s="156"/>
    </row>
    <row r="3" spans="1:20" x14ac:dyDescent="0.25">
      <c r="P3" s="164" t="s">
        <v>232</v>
      </c>
      <c r="Q3" s="156"/>
      <c r="R3" s="156"/>
      <c r="S3" s="156"/>
      <c r="T3" s="156"/>
    </row>
    <row r="4" spans="1:20" x14ac:dyDescent="0.25">
      <c r="P4" s="123"/>
    </row>
    <row r="5" spans="1:20" ht="42" customHeight="1" x14ac:dyDescent="0.3">
      <c r="B5" s="165" t="s">
        <v>220</v>
      </c>
      <c r="C5" s="156"/>
      <c r="D5" s="156"/>
      <c r="E5" s="156"/>
      <c r="F5" s="156"/>
      <c r="G5" s="156"/>
      <c r="H5" s="156"/>
      <c r="I5" s="156"/>
      <c r="J5" s="156"/>
      <c r="K5" s="156"/>
      <c r="L5" s="156"/>
      <c r="M5" s="156"/>
      <c r="N5" s="156"/>
      <c r="O5" s="156"/>
      <c r="P5" s="156"/>
      <c r="Q5" s="156"/>
      <c r="R5" s="156"/>
      <c r="S5" s="156"/>
      <c r="T5" s="156"/>
    </row>
    <row r="6" spans="1:20" ht="145.5" customHeight="1" x14ac:dyDescent="0.25">
      <c r="A6" s="62" t="s">
        <v>58</v>
      </c>
      <c r="B6" s="63" t="s">
        <v>97</v>
      </c>
      <c r="C6" s="63" t="s">
        <v>98</v>
      </c>
      <c r="D6" s="63" t="s">
        <v>99</v>
      </c>
      <c r="E6" s="63" t="s">
        <v>100</v>
      </c>
      <c r="F6" s="64" t="s">
        <v>10</v>
      </c>
      <c r="G6" s="64" t="s">
        <v>11</v>
      </c>
      <c r="H6" s="63" t="s">
        <v>102</v>
      </c>
      <c r="I6" s="63" t="s">
        <v>103</v>
      </c>
      <c r="J6" s="65" t="s">
        <v>104</v>
      </c>
      <c r="K6" s="63" t="s">
        <v>105</v>
      </c>
      <c r="L6" s="64" t="s">
        <v>10</v>
      </c>
      <c r="M6" s="64" t="s">
        <v>11</v>
      </c>
      <c r="N6" s="63">
        <v>12</v>
      </c>
      <c r="O6" s="64" t="s">
        <v>10</v>
      </c>
      <c r="P6" s="64" t="s">
        <v>11</v>
      </c>
      <c r="Q6" s="64" t="s">
        <v>106</v>
      </c>
      <c r="R6" s="64" t="s">
        <v>107</v>
      </c>
      <c r="S6" s="63" t="s">
        <v>108</v>
      </c>
      <c r="T6" s="63" t="s">
        <v>109</v>
      </c>
    </row>
    <row r="7" spans="1:20" ht="40.5" x14ac:dyDescent="0.3">
      <c r="A7" s="6" t="s">
        <v>32</v>
      </c>
      <c r="B7" s="28"/>
      <c r="C7" s="28"/>
      <c r="D7" s="28"/>
      <c r="E7" s="29">
        <v>1</v>
      </c>
      <c r="F7" s="30">
        <f t="shared" ref="F7:F15" si="0">COUNT(B7:E7)</f>
        <v>1</v>
      </c>
      <c r="G7" s="30">
        <f t="shared" ref="G7:G15" si="1">SUM(B7:E7)</f>
        <v>1</v>
      </c>
      <c r="H7" s="28"/>
      <c r="I7" s="28"/>
      <c r="J7" s="28"/>
      <c r="K7" s="28"/>
      <c r="L7" s="30">
        <f t="shared" ref="L7:L15" si="2">COUNT(H7:K7)</f>
        <v>0</v>
      </c>
      <c r="M7" s="30">
        <f t="shared" ref="M7:M15" si="3">SUM(H7:K7)</f>
        <v>0</v>
      </c>
      <c r="N7" s="29"/>
      <c r="O7" s="11">
        <f t="shared" ref="O7:O15" si="4">COUNT(N7)</f>
        <v>0</v>
      </c>
      <c r="P7" s="11">
        <f t="shared" ref="P7:P15" si="5">SUM(N7)</f>
        <v>0</v>
      </c>
      <c r="Q7" s="11">
        <f t="shared" ref="Q7:Q15" si="6">O7+L7+F7</f>
        <v>1</v>
      </c>
      <c r="R7" s="11">
        <f t="shared" ref="R7:R15" si="7">G7+M7+P7</f>
        <v>1</v>
      </c>
      <c r="S7" s="29">
        <v>7</v>
      </c>
      <c r="T7" s="29">
        <v>7</v>
      </c>
    </row>
    <row r="8" spans="1:20" ht="20.25" x14ac:dyDescent="0.3">
      <c r="A8" s="6" t="s">
        <v>35</v>
      </c>
      <c r="B8" s="28"/>
      <c r="C8" s="29"/>
      <c r="D8" s="29"/>
      <c r="E8" s="29"/>
      <c r="F8" s="30">
        <f t="shared" si="0"/>
        <v>0</v>
      </c>
      <c r="G8" s="30">
        <f t="shared" si="1"/>
        <v>0</v>
      </c>
      <c r="H8" s="28"/>
      <c r="I8" s="29"/>
      <c r="J8" s="29"/>
      <c r="K8" s="29"/>
      <c r="L8" s="30">
        <f t="shared" si="2"/>
        <v>0</v>
      </c>
      <c r="M8" s="30">
        <f t="shared" si="3"/>
        <v>0</v>
      </c>
      <c r="N8" s="29"/>
      <c r="O8" s="11">
        <f t="shared" si="4"/>
        <v>0</v>
      </c>
      <c r="P8" s="11">
        <f t="shared" si="5"/>
        <v>0</v>
      </c>
      <c r="Q8" s="11">
        <f t="shared" si="6"/>
        <v>0</v>
      </c>
      <c r="R8" s="11">
        <f t="shared" si="7"/>
        <v>0</v>
      </c>
      <c r="S8" s="29">
        <v>5</v>
      </c>
      <c r="T8" s="29">
        <v>6</v>
      </c>
    </row>
    <row r="9" spans="1:20" ht="40.5" x14ac:dyDescent="0.3">
      <c r="A9" s="6" t="s">
        <v>36</v>
      </c>
      <c r="B9" s="28"/>
      <c r="C9" s="28"/>
      <c r="D9" s="28"/>
      <c r="E9" s="29"/>
      <c r="F9" s="30">
        <f t="shared" si="0"/>
        <v>0</v>
      </c>
      <c r="G9" s="30">
        <f t="shared" si="1"/>
        <v>0</v>
      </c>
      <c r="H9" s="28"/>
      <c r="I9" s="28">
        <v>1</v>
      </c>
      <c r="J9" s="28"/>
      <c r="K9" s="29"/>
      <c r="L9" s="30">
        <f t="shared" si="2"/>
        <v>1</v>
      </c>
      <c r="M9" s="30">
        <f t="shared" si="3"/>
        <v>1</v>
      </c>
      <c r="N9" s="29"/>
      <c r="O9" s="11">
        <f t="shared" si="4"/>
        <v>0</v>
      </c>
      <c r="P9" s="11">
        <f t="shared" si="5"/>
        <v>0</v>
      </c>
      <c r="Q9" s="11">
        <f t="shared" si="6"/>
        <v>1</v>
      </c>
      <c r="R9" s="11">
        <f t="shared" si="7"/>
        <v>1</v>
      </c>
      <c r="S9" s="29">
        <v>2</v>
      </c>
      <c r="T9" s="29">
        <v>3</v>
      </c>
    </row>
    <row r="10" spans="1:20" ht="40.5" x14ac:dyDescent="0.3">
      <c r="A10" s="6" t="s">
        <v>39</v>
      </c>
      <c r="B10" s="28"/>
      <c r="C10" s="28"/>
      <c r="D10" s="29"/>
      <c r="E10" s="29"/>
      <c r="F10" s="30">
        <f t="shared" si="0"/>
        <v>0</v>
      </c>
      <c r="G10" s="30">
        <f t="shared" si="1"/>
        <v>0</v>
      </c>
      <c r="H10" s="28"/>
      <c r="I10" s="29"/>
      <c r="J10" s="29"/>
      <c r="K10" s="29"/>
      <c r="L10" s="30">
        <f t="shared" si="2"/>
        <v>0</v>
      </c>
      <c r="M10" s="30">
        <f t="shared" si="3"/>
        <v>0</v>
      </c>
      <c r="N10" s="29"/>
      <c r="O10" s="11">
        <f t="shared" si="4"/>
        <v>0</v>
      </c>
      <c r="P10" s="11">
        <f t="shared" si="5"/>
        <v>0</v>
      </c>
      <c r="Q10" s="11">
        <f t="shared" si="6"/>
        <v>0</v>
      </c>
      <c r="R10" s="11">
        <f t="shared" si="7"/>
        <v>0</v>
      </c>
      <c r="S10" s="29"/>
      <c r="T10" s="29"/>
    </row>
    <row r="11" spans="1:20" ht="20.25" x14ac:dyDescent="0.3">
      <c r="A11" s="6" t="s">
        <v>43</v>
      </c>
      <c r="B11" s="28"/>
      <c r="C11" s="28"/>
      <c r="D11" s="29"/>
      <c r="E11" s="29"/>
      <c r="F11" s="30">
        <f t="shared" si="0"/>
        <v>0</v>
      </c>
      <c r="G11" s="30">
        <f t="shared" si="1"/>
        <v>0</v>
      </c>
      <c r="H11" s="28"/>
      <c r="I11" s="28"/>
      <c r="J11" s="28"/>
      <c r="K11" s="29"/>
      <c r="L11" s="30">
        <f t="shared" si="2"/>
        <v>0</v>
      </c>
      <c r="M11" s="30">
        <f t="shared" si="3"/>
        <v>0</v>
      </c>
      <c r="N11" s="29"/>
      <c r="O11" s="11">
        <f t="shared" si="4"/>
        <v>0</v>
      </c>
      <c r="P11" s="11">
        <f t="shared" si="5"/>
        <v>0</v>
      </c>
      <c r="Q11" s="11">
        <f t="shared" si="6"/>
        <v>0</v>
      </c>
      <c r="R11" s="11">
        <f t="shared" si="7"/>
        <v>0</v>
      </c>
      <c r="S11" s="29">
        <v>3</v>
      </c>
      <c r="T11" s="29">
        <v>3</v>
      </c>
    </row>
    <row r="12" spans="1:20" ht="20.25" x14ac:dyDescent="0.3">
      <c r="A12" s="6" t="s">
        <v>46</v>
      </c>
      <c r="B12" s="28"/>
      <c r="C12" s="28"/>
      <c r="D12" s="29"/>
      <c r="E12" s="29"/>
      <c r="F12" s="30">
        <f t="shared" si="0"/>
        <v>0</v>
      </c>
      <c r="G12" s="30">
        <f t="shared" si="1"/>
        <v>0</v>
      </c>
      <c r="H12" s="28"/>
      <c r="I12" s="28"/>
      <c r="J12" s="28"/>
      <c r="K12" s="29"/>
      <c r="L12" s="30">
        <f t="shared" si="2"/>
        <v>0</v>
      </c>
      <c r="M12" s="30">
        <f t="shared" si="3"/>
        <v>0</v>
      </c>
      <c r="N12" s="29"/>
      <c r="O12" s="11">
        <f t="shared" si="4"/>
        <v>0</v>
      </c>
      <c r="P12" s="11">
        <f t="shared" si="5"/>
        <v>0</v>
      </c>
      <c r="Q12" s="11">
        <f t="shared" si="6"/>
        <v>0</v>
      </c>
      <c r="R12" s="11">
        <f t="shared" si="7"/>
        <v>0</v>
      </c>
      <c r="S12" s="12"/>
      <c r="T12" s="12"/>
    </row>
    <row r="13" spans="1:20" ht="20.25" x14ac:dyDescent="0.3">
      <c r="A13" s="6" t="s">
        <v>47</v>
      </c>
      <c r="B13" s="28"/>
      <c r="C13" s="28"/>
      <c r="D13" s="28"/>
      <c r="E13" s="29"/>
      <c r="F13" s="30">
        <f t="shared" si="0"/>
        <v>0</v>
      </c>
      <c r="G13" s="30">
        <f t="shared" si="1"/>
        <v>0</v>
      </c>
      <c r="H13" s="28"/>
      <c r="I13" s="28"/>
      <c r="J13" s="28"/>
      <c r="K13" s="28"/>
      <c r="L13" s="30">
        <f t="shared" si="2"/>
        <v>0</v>
      </c>
      <c r="M13" s="30">
        <f t="shared" si="3"/>
        <v>0</v>
      </c>
      <c r="N13" s="29"/>
      <c r="O13" s="11">
        <f t="shared" si="4"/>
        <v>0</v>
      </c>
      <c r="P13" s="11">
        <f t="shared" si="5"/>
        <v>0</v>
      </c>
      <c r="Q13" s="11">
        <f t="shared" si="6"/>
        <v>0</v>
      </c>
      <c r="R13" s="11">
        <f t="shared" si="7"/>
        <v>0</v>
      </c>
      <c r="S13" s="29">
        <v>1</v>
      </c>
      <c r="T13" s="29">
        <v>1</v>
      </c>
    </row>
    <row r="14" spans="1:20" ht="81" x14ac:dyDescent="0.3">
      <c r="A14" s="6" t="s">
        <v>221</v>
      </c>
      <c r="B14" s="28"/>
      <c r="C14" s="28"/>
      <c r="D14" s="29"/>
      <c r="E14" s="29"/>
      <c r="F14" s="30">
        <f t="shared" si="0"/>
        <v>0</v>
      </c>
      <c r="G14" s="30">
        <f t="shared" si="1"/>
        <v>0</v>
      </c>
      <c r="H14" s="28"/>
      <c r="I14" s="28"/>
      <c r="J14" s="29"/>
      <c r="K14" s="29"/>
      <c r="L14" s="30">
        <f t="shared" si="2"/>
        <v>0</v>
      </c>
      <c r="M14" s="30">
        <f t="shared" si="3"/>
        <v>0</v>
      </c>
      <c r="N14" s="29"/>
      <c r="O14" s="11">
        <f t="shared" si="4"/>
        <v>0</v>
      </c>
      <c r="P14" s="11">
        <f t="shared" si="5"/>
        <v>0</v>
      </c>
      <c r="Q14" s="11">
        <f t="shared" si="6"/>
        <v>0</v>
      </c>
      <c r="R14" s="11">
        <f t="shared" si="7"/>
        <v>0</v>
      </c>
      <c r="S14" s="29"/>
      <c r="T14" s="29"/>
    </row>
    <row r="15" spans="1:20" ht="20.25" x14ac:dyDescent="0.3">
      <c r="A15" s="6" t="s">
        <v>50</v>
      </c>
      <c r="B15" s="28"/>
      <c r="C15" s="28"/>
      <c r="D15" s="29"/>
      <c r="E15" s="29"/>
      <c r="F15" s="30">
        <f t="shared" si="0"/>
        <v>0</v>
      </c>
      <c r="G15" s="30">
        <f t="shared" si="1"/>
        <v>0</v>
      </c>
      <c r="H15" s="28"/>
      <c r="I15" s="29"/>
      <c r="J15" s="29"/>
      <c r="K15" s="29"/>
      <c r="L15" s="30">
        <f t="shared" si="2"/>
        <v>0</v>
      </c>
      <c r="M15" s="30">
        <f t="shared" si="3"/>
        <v>0</v>
      </c>
      <c r="N15" s="29"/>
      <c r="O15" s="11">
        <f t="shared" si="4"/>
        <v>0</v>
      </c>
      <c r="P15" s="11">
        <f t="shared" si="5"/>
        <v>0</v>
      </c>
      <c r="Q15" s="11">
        <f t="shared" si="6"/>
        <v>0</v>
      </c>
      <c r="R15" s="11">
        <f t="shared" si="7"/>
        <v>0</v>
      </c>
      <c r="S15" s="29"/>
      <c r="T15" s="29"/>
    </row>
    <row r="16" spans="1:20" ht="20.25" x14ac:dyDescent="0.3">
      <c r="A16" s="69" t="s">
        <v>51</v>
      </c>
      <c r="B16" s="70"/>
      <c r="C16" s="70"/>
      <c r="D16" s="70"/>
      <c r="E16" s="70"/>
      <c r="F16" s="71">
        <f t="shared" ref="F16:G16" si="8">SUM(F7:F15)</f>
        <v>1</v>
      </c>
      <c r="G16" s="71">
        <f t="shared" si="8"/>
        <v>1</v>
      </c>
      <c r="H16" s="70"/>
      <c r="I16" s="70"/>
      <c r="J16" s="70"/>
      <c r="K16" s="70"/>
      <c r="L16" s="71">
        <f t="shared" ref="L16:M16" si="9">SUM(L7:L15)</f>
        <v>1</v>
      </c>
      <c r="M16" s="71">
        <f t="shared" si="9"/>
        <v>1</v>
      </c>
      <c r="N16" s="70"/>
      <c r="O16" s="72">
        <f t="shared" ref="O16:T16" si="10">SUM(O7:O15)</f>
        <v>0</v>
      </c>
      <c r="P16" s="72">
        <f t="shared" si="10"/>
        <v>0</v>
      </c>
      <c r="Q16" s="72">
        <f t="shared" si="10"/>
        <v>2</v>
      </c>
      <c r="R16" s="72">
        <f t="shared" si="10"/>
        <v>2</v>
      </c>
      <c r="S16" s="72">
        <f t="shared" si="10"/>
        <v>18</v>
      </c>
      <c r="T16" s="72">
        <f t="shared" si="10"/>
        <v>20</v>
      </c>
    </row>
    <row r="17" spans="1:20" ht="20.25" x14ac:dyDescent="0.3">
      <c r="A17" s="32" t="s">
        <v>114</v>
      </c>
      <c r="B17" s="35"/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5"/>
      <c r="Q17" s="35">
        <f t="shared" ref="Q17:T17" si="11">Q16-Q12</f>
        <v>2</v>
      </c>
      <c r="R17" s="35">
        <f t="shared" si="11"/>
        <v>2</v>
      </c>
      <c r="S17" s="35">
        <f t="shared" si="11"/>
        <v>18</v>
      </c>
      <c r="T17" s="35">
        <f t="shared" si="11"/>
        <v>20</v>
      </c>
    </row>
    <row r="22" spans="1:20" ht="21" x14ac:dyDescent="0.35">
      <c r="A22" s="163" t="s">
        <v>226</v>
      </c>
      <c r="B22" s="163"/>
      <c r="C22" s="163"/>
      <c r="D22" s="163"/>
      <c r="E22" s="163"/>
      <c r="F22" s="163"/>
      <c r="G22" s="78"/>
      <c r="H22" s="78"/>
      <c r="P22" s="157" t="s">
        <v>227</v>
      </c>
      <c r="Q22" s="157"/>
      <c r="R22" s="157"/>
      <c r="S22" s="157"/>
      <c r="T22" s="157"/>
    </row>
    <row r="23" spans="1:20" ht="15.75" customHeight="1" x14ac:dyDescent="0.25"/>
    <row r="24" spans="1:20" ht="15.75" customHeight="1" x14ac:dyDescent="0.25"/>
    <row r="25" spans="1:20" ht="15.75" customHeight="1" x14ac:dyDescent="0.25"/>
    <row r="26" spans="1:20" ht="15.75" customHeight="1" x14ac:dyDescent="0.25"/>
    <row r="27" spans="1:20" ht="15.75" customHeight="1" x14ac:dyDescent="0.25"/>
    <row r="28" spans="1:20" ht="15.75" customHeight="1" x14ac:dyDescent="0.25"/>
    <row r="29" spans="1:20" ht="15.75" customHeight="1" x14ac:dyDescent="0.25"/>
    <row r="30" spans="1:20" ht="15.75" customHeight="1" x14ac:dyDescent="0.25"/>
    <row r="31" spans="1:20" ht="15.75" customHeight="1" x14ac:dyDescent="0.25"/>
    <row r="32" spans="1:20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  <row r="1001" ht="15.75" customHeight="1" x14ac:dyDescent="0.25"/>
    <row r="1002" ht="15.75" customHeight="1" x14ac:dyDescent="0.25"/>
  </sheetData>
  <mergeCells count="6">
    <mergeCell ref="P1:T1"/>
    <mergeCell ref="P2:T2"/>
    <mergeCell ref="P3:T3"/>
    <mergeCell ref="B5:T5"/>
    <mergeCell ref="A22:F22"/>
    <mergeCell ref="P22:T22"/>
  </mergeCells>
  <pageMargins left="0.70866141732283472" right="0.70866141732283472" top="0.74803149606299213" bottom="0.74803149606299213" header="0" footer="0"/>
  <pageSetup paperSize="9" scale="73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AK998"/>
  <sheetViews>
    <sheetView showGridLines="0" workbookViewId="0">
      <pane xSplit="1" ySplit="9" topLeftCell="L27" activePane="bottomRight" state="frozen"/>
      <selection pane="topRight" activeCell="B1" sqref="B1"/>
      <selection pane="bottomLeft" activeCell="A10" sqref="A10"/>
      <selection pane="bottomRight" activeCell="B3" sqref="B3:AF3"/>
    </sheetView>
  </sheetViews>
  <sheetFormatPr defaultColWidth="14.42578125" defaultRowHeight="15" customHeight="1" x14ac:dyDescent="0.25"/>
  <cols>
    <col min="1" max="1" width="36.7109375" customWidth="1"/>
    <col min="2" max="37" width="8.7109375" customWidth="1"/>
  </cols>
  <sheetData>
    <row r="1" spans="1:37" ht="18" customHeight="1" x14ac:dyDescent="0.35">
      <c r="A1" s="79"/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  <c r="R1" s="80"/>
      <c r="S1" s="80"/>
      <c r="T1" s="80"/>
      <c r="U1" s="80"/>
      <c r="V1" s="80"/>
      <c r="W1" s="80"/>
      <c r="X1" s="80"/>
      <c r="Y1" s="80"/>
      <c r="Z1" s="80"/>
      <c r="AA1" s="80"/>
      <c r="AB1" s="80"/>
      <c r="AC1" s="80"/>
      <c r="AD1" s="80"/>
      <c r="AE1" s="80"/>
      <c r="AF1" s="80"/>
      <c r="AG1" s="158" t="s">
        <v>222</v>
      </c>
      <c r="AH1" s="156"/>
      <c r="AI1" s="156"/>
      <c r="AJ1" s="156"/>
      <c r="AK1" s="156"/>
    </row>
    <row r="2" spans="1:37" ht="18" customHeight="1" x14ac:dyDescent="0.35">
      <c r="A2" s="79"/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  <c r="R2" s="80"/>
      <c r="S2" s="80"/>
      <c r="T2" s="80"/>
      <c r="U2" s="80"/>
      <c r="V2" s="80"/>
      <c r="W2" s="80"/>
      <c r="X2" s="80"/>
      <c r="Y2" s="80"/>
      <c r="Z2" s="80"/>
      <c r="AA2" s="80"/>
      <c r="AB2" s="80"/>
      <c r="AC2" s="80"/>
      <c r="AD2" s="80"/>
      <c r="AE2" s="80"/>
      <c r="AF2" s="80"/>
      <c r="AG2" s="158" t="s">
        <v>1</v>
      </c>
      <c r="AH2" s="156"/>
      <c r="AI2" s="156"/>
      <c r="AJ2" s="156"/>
      <c r="AK2" s="156"/>
    </row>
    <row r="3" spans="1:37" ht="27.75" customHeight="1" x14ac:dyDescent="0.35">
      <c r="A3" s="79"/>
      <c r="B3" s="186" t="s">
        <v>116</v>
      </c>
      <c r="C3" s="156"/>
      <c r="D3" s="156"/>
      <c r="E3" s="156"/>
      <c r="F3" s="156"/>
      <c r="G3" s="156"/>
      <c r="H3" s="156"/>
      <c r="I3" s="156"/>
      <c r="J3" s="156"/>
      <c r="K3" s="156"/>
      <c r="L3" s="156"/>
      <c r="M3" s="156"/>
      <c r="N3" s="156"/>
      <c r="O3" s="156"/>
      <c r="P3" s="156"/>
      <c r="Q3" s="156"/>
      <c r="R3" s="156"/>
      <c r="S3" s="156"/>
      <c r="T3" s="156"/>
      <c r="U3" s="156"/>
      <c r="V3" s="156"/>
      <c r="W3" s="156"/>
      <c r="X3" s="156"/>
      <c r="Y3" s="156"/>
      <c r="Z3" s="156"/>
      <c r="AA3" s="156"/>
      <c r="AB3" s="156"/>
      <c r="AC3" s="156"/>
      <c r="AD3" s="156"/>
      <c r="AE3" s="156"/>
      <c r="AF3" s="156"/>
      <c r="AG3" s="164" t="s">
        <v>232</v>
      </c>
      <c r="AH3" s="156"/>
      <c r="AI3" s="156"/>
      <c r="AJ3" s="156"/>
      <c r="AK3" s="156"/>
    </row>
    <row r="4" spans="1:37" ht="24" customHeight="1" x14ac:dyDescent="0.35">
      <c r="A4" s="79"/>
      <c r="B4" s="187" t="s">
        <v>117</v>
      </c>
      <c r="C4" s="156"/>
      <c r="D4" s="156"/>
      <c r="E4" s="156"/>
      <c r="F4" s="156"/>
      <c r="G4" s="156"/>
      <c r="H4" s="156"/>
      <c r="I4" s="156"/>
      <c r="J4" s="156"/>
      <c r="K4" s="156"/>
      <c r="L4" s="156"/>
      <c r="M4" s="156"/>
      <c r="N4" s="156"/>
      <c r="O4" s="156"/>
      <c r="P4" s="156"/>
      <c r="Q4" s="156"/>
      <c r="R4" s="156"/>
      <c r="S4" s="156"/>
      <c r="T4" s="156"/>
      <c r="U4" s="156"/>
      <c r="V4" s="156"/>
      <c r="W4" s="156"/>
      <c r="X4" s="156"/>
      <c r="Y4" s="156"/>
      <c r="Z4" s="156"/>
      <c r="AA4" s="156"/>
      <c r="AB4" s="156"/>
      <c r="AC4" s="156"/>
      <c r="AD4" s="156"/>
      <c r="AE4" s="156"/>
      <c r="AF4" s="156"/>
      <c r="AG4" s="81"/>
      <c r="AH4" s="79"/>
      <c r="AI4" s="79"/>
      <c r="AJ4" s="79"/>
      <c r="AK4" s="79"/>
    </row>
    <row r="5" spans="1:37" ht="1.5" customHeight="1" x14ac:dyDescent="0.3">
      <c r="A5" s="82"/>
      <c r="B5" s="82"/>
      <c r="C5" s="82"/>
      <c r="D5" s="82"/>
      <c r="E5" s="82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U5" s="83"/>
      <c r="V5" s="83"/>
      <c r="W5" s="83"/>
      <c r="X5" s="83"/>
      <c r="Y5" s="83"/>
      <c r="Z5" s="83"/>
      <c r="AA5" s="83"/>
      <c r="AB5" s="83"/>
      <c r="AC5" s="83"/>
      <c r="AD5" s="83"/>
      <c r="AE5" s="82"/>
      <c r="AF5" s="82"/>
      <c r="AG5" s="82"/>
      <c r="AH5" s="82"/>
      <c r="AI5" s="82"/>
      <c r="AJ5" s="82"/>
      <c r="AK5" s="82"/>
    </row>
    <row r="6" spans="1:37" ht="18.75" customHeight="1" x14ac:dyDescent="0.3">
      <c r="A6" s="167" t="s">
        <v>118</v>
      </c>
      <c r="B6" s="170" t="s">
        <v>119</v>
      </c>
      <c r="C6" s="171"/>
      <c r="D6" s="171"/>
      <c r="E6" s="172"/>
      <c r="F6" s="175" t="s">
        <v>120</v>
      </c>
      <c r="G6" s="176"/>
      <c r="H6" s="176"/>
      <c r="I6" s="176"/>
      <c r="J6" s="176"/>
      <c r="K6" s="176"/>
      <c r="L6" s="176"/>
      <c r="M6" s="176"/>
      <c r="N6" s="176"/>
      <c r="O6" s="176"/>
      <c r="P6" s="176"/>
      <c r="Q6" s="176"/>
      <c r="R6" s="176"/>
      <c r="S6" s="176"/>
      <c r="T6" s="176"/>
      <c r="U6" s="176"/>
      <c r="V6" s="176"/>
      <c r="W6" s="176"/>
      <c r="X6" s="176"/>
      <c r="Y6" s="176"/>
      <c r="Z6" s="176"/>
      <c r="AA6" s="176"/>
      <c r="AB6" s="176"/>
      <c r="AC6" s="176"/>
      <c r="AD6" s="176"/>
      <c r="AE6" s="176"/>
      <c r="AF6" s="176"/>
      <c r="AG6" s="176"/>
      <c r="AH6" s="176"/>
      <c r="AI6" s="176"/>
      <c r="AJ6" s="176"/>
      <c r="AK6" s="177"/>
    </row>
    <row r="7" spans="1:37" ht="18.75" x14ac:dyDescent="0.3">
      <c r="A7" s="168"/>
      <c r="B7" s="173"/>
      <c r="C7" s="174"/>
      <c r="D7" s="174"/>
      <c r="E7" s="169"/>
      <c r="F7" s="170" t="s">
        <v>121</v>
      </c>
      <c r="G7" s="171"/>
      <c r="H7" s="171"/>
      <c r="I7" s="171"/>
      <c r="J7" s="171"/>
      <c r="K7" s="171"/>
      <c r="L7" s="171"/>
      <c r="M7" s="171"/>
      <c r="N7" s="171"/>
      <c r="O7" s="171"/>
      <c r="P7" s="171"/>
      <c r="Q7" s="171"/>
      <c r="R7" s="171"/>
      <c r="S7" s="171"/>
      <c r="T7" s="171"/>
      <c r="U7" s="171"/>
      <c r="V7" s="171"/>
      <c r="W7" s="171"/>
      <c r="X7" s="171"/>
      <c r="Y7" s="171"/>
      <c r="Z7" s="171"/>
      <c r="AA7" s="171"/>
      <c r="AB7" s="171"/>
      <c r="AC7" s="171"/>
      <c r="AD7" s="171"/>
      <c r="AE7" s="171"/>
      <c r="AF7" s="171"/>
      <c r="AG7" s="171"/>
      <c r="AH7" s="171"/>
      <c r="AI7" s="172"/>
      <c r="AJ7" s="178" t="s">
        <v>122</v>
      </c>
      <c r="AK7" s="177"/>
    </row>
    <row r="8" spans="1:37" ht="18.75" customHeight="1" x14ac:dyDescent="0.3">
      <c r="A8" s="168"/>
      <c r="B8" s="180" t="s">
        <v>123</v>
      </c>
      <c r="C8" s="180" t="s">
        <v>124</v>
      </c>
      <c r="D8" s="182" t="s">
        <v>125</v>
      </c>
      <c r="E8" s="177"/>
      <c r="F8" s="183" t="s">
        <v>123</v>
      </c>
      <c r="G8" s="180" t="s">
        <v>124</v>
      </c>
      <c r="H8" s="184" t="s">
        <v>126</v>
      </c>
      <c r="I8" s="176"/>
      <c r="J8" s="177"/>
      <c r="K8" s="184" t="s">
        <v>127</v>
      </c>
      <c r="L8" s="176"/>
      <c r="M8" s="176"/>
      <c r="N8" s="176"/>
      <c r="O8" s="177"/>
      <c r="P8" s="185" t="s">
        <v>128</v>
      </c>
      <c r="Q8" s="176"/>
      <c r="R8" s="176"/>
      <c r="S8" s="176"/>
      <c r="T8" s="177"/>
      <c r="U8" s="185" t="s">
        <v>129</v>
      </c>
      <c r="V8" s="176"/>
      <c r="W8" s="176"/>
      <c r="X8" s="176"/>
      <c r="Y8" s="177"/>
      <c r="Z8" s="185" t="s">
        <v>130</v>
      </c>
      <c r="AA8" s="176"/>
      <c r="AB8" s="176"/>
      <c r="AC8" s="176"/>
      <c r="AD8" s="177"/>
      <c r="AE8" s="182" t="s">
        <v>131</v>
      </c>
      <c r="AF8" s="176"/>
      <c r="AG8" s="176"/>
      <c r="AH8" s="176"/>
      <c r="AI8" s="177"/>
      <c r="AJ8" s="179" t="s">
        <v>132</v>
      </c>
      <c r="AK8" s="177"/>
    </row>
    <row r="9" spans="1:37" ht="85.5" customHeight="1" x14ac:dyDescent="0.3">
      <c r="A9" s="169"/>
      <c r="B9" s="181"/>
      <c r="C9" s="181"/>
      <c r="D9" s="84" t="s">
        <v>133</v>
      </c>
      <c r="E9" s="85" t="s">
        <v>134</v>
      </c>
      <c r="F9" s="173"/>
      <c r="G9" s="181"/>
      <c r="H9" s="86" t="s">
        <v>135</v>
      </c>
      <c r="I9" s="87" t="s">
        <v>123</v>
      </c>
      <c r="J9" s="87" t="s">
        <v>124</v>
      </c>
      <c r="K9" s="86" t="s">
        <v>135</v>
      </c>
      <c r="L9" s="86" t="s">
        <v>136</v>
      </c>
      <c r="M9" s="86" t="s">
        <v>137</v>
      </c>
      <c r="N9" s="87" t="s">
        <v>123</v>
      </c>
      <c r="O9" s="87" t="s">
        <v>124</v>
      </c>
      <c r="P9" s="86" t="s">
        <v>135</v>
      </c>
      <c r="Q9" s="86" t="s">
        <v>136</v>
      </c>
      <c r="R9" s="86" t="s">
        <v>137</v>
      </c>
      <c r="S9" s="87" t="s">
        <v>123</v>
      </c>
      <c r="T9" s="87" t="s">
        <v>124</v>
      </c>
      <c r="U9" s="86" t="s">
        <v>135</v>
      </c>
      <c r="V9" s="86" t="s">
        <v>136</v>
      </c>
      <c r="W9" s="86" t="s">
        <v>137</v>
      </c>
      <c r="X9" s="87" t="s">
        <v>123</v>
      </c>
      <c r="Y9" s="87" t="s">
        <v>124</v>
      </c>
      <c r="Z9" s="86" t="s">
        <v>135</v>
      </c>
      <c r="AA9" s="86" t="s">
        <v>136</v>
      </c>
      <c r="AB9" s="86" t="s">
        <v>138</v>
      </c>
      <c r="AC9" s="87">
        <v>1</v>
      </c>
      <c r="AD9" s="87" t="s">
        <v>124</v>
      </c>
      <c r="AE9" s="84" t="s">
        <v>139</v>
      </c>
      <c r="AF9" s="84" t="s">
        <v>140</v>
      </c>
      <c r="AG9" s="84" t="s">
        <v>141</v>
      </c>
      <c r="AH9" s="87" t="s">
        <v>123</v>
      </c>
      <c r="AI9" s="87" t="s">
        <v>124</v>
      </c>
      <c r="AJ9" s="88" t="s">
        <v>133</v>
      </c>
      <c r="AK9" s="88" t="s">
        <v>134</v>
      </c>
    </row>
    <row r="10" spans="1:37" ht="58.5" customHeight="1" x14ac:dyDescent="0.3">
      <c r="A10" s="89" t="s">
        <v>142</v>
      </c>
      <c r="B10" s="90">
        <f t="shared" ref="B10:C24" si="0">F10</f>
        <v>11</v>
      </c>
      <c r="C10" s="90">
        <f t="shared" si="0"/>
        <v>173</v>
      </c>
      <c r="D10" s="91">
        <v>3</v>
      </c>
      <c r="E10" s="91">
        <v>24</v>
      </c>
      <c r="F10" s="90">
        <f t="shared" ref="F10:G14" si="1">N10+S10+X10+AC10+AH10</f>
        <v>11</v>
      </c>
      <c r="G10" s="90">
        <f t="shared" si="1"/>
        <v>173</v>
      </c>
      <c r="H10" s="92"/>
      <c r="I10" s="90"/>
      <c r="J10" s="90"/>
      <c r="K10" s="92">
        <v>14</v>
      </c>
      <c r="L10" s="92">
        <v>14</v>
      </c>
      <c r="M10" s="93"/>
      <c r="N10" s="90">
        <f t="shared" ref="N10:N29" si="2">COUNT(K10:M10)</f>
        <v>2</v>
      </c>
      <c r="O10" s="90">
        <f t="shared" ref="O10:O29" si="3">SUM(K10:M10)</f>
        <v>28</v>
      </c>
      <c r="P10" s="92">
        <v>19</v>
      </c>
      <c r="Q10" s="92">
        <v>18</v>
      </c>
      <c r="R10" s="92"/>
      <c r="S10" s="90">
        <f t="shared" ref="S10:S29" si="4">COUNT(P10:R10)</f>
        <v>2</v>
      </c>
      <c r="T10" s="90">
        <f t="shared" ref="T10:T29" si="5">SUM(P10:R10)</f>
        <v>37</v>
      </c>
      <c r="U10" s="92">
        <v>23</v>
      </c>
      <c r="V10" s="92"/>
      <c r="W10" s="92"/>
      <c r="X10" s="90">
        <f t="shared" ref="X10:X29" si="6">COUNT(U10:W10)</f>
        <v>1</v>
      </c>
      <c r="Y10" s="90">
        <f t="shared" ref="Y10:Y29" si="7">SUM(U10:W10)</f>
        <v>23</v>
      </c>
      <c r="Z10" s="92">
        <v>21</v>
      </c>
      <c r="AA10" s="92">
        <v>19</v>
      </c>
      <c r="AB10" s="92">
        <v>21</v>
      </c>
      <c r="AC10" s="90">
        <f t="shared" ref="AC10:AC29" si="8">COUNT(Z10:AB10)</f>
        <v>3</v>
      </c>
      <c r="AD10" s="90">
        <f t="shared" ref="AD10:AD29" si="9">SUM(Z10:AB10)</f>
        <v>61</v>
      </c>
      <c r="AE10" s="91">
        <v>11</v>
      </c>
      <c r="AF10" s="91">
        <v>6</v>
      </c>
      <c r="AG10" s="91">
        <v>7</v>
      </c>
      <c r="AH10" s="90">
        <f>COUNT(AE10:AG10)</f>
        <v>3</v>
      </c>
      <c r="AI10" s="90">
        <f>SUM(AE10:AG10)</f>
        <v>24</v>
      </c>
      <c r="AJ10" s="91"/>
      <c r="AK10" s="91"/>
    </row>
    <row r="11" spans="1:37" ht="40.5" customHeight="1" x14ac:dyDescent="0.3">
      <c r="A11" s="89" t="s">
        <v>143</v>
      </c>
      <c r="B11" s="90">
        <f t="shared" si="0"/>
        <v>8</v>
      </c>
      <c r="C11" s="90">
        <f t="shared" si="0"/>
        <v>135</v>
      </c>
      <c r="D11" s="91"/>
      <c r="E11" s="91"/>
      <c r="F11" s="90">
        <f t="shared" si="1"/>
        <v>8</v>
      </c>
      <c r="G11" s="90">
        <f t="shared" si="1"/>
        <v>135</v>
      </c>
      <c r="H11" s="92"/>
      <c r="I11" s="90"/>
      <c r="J11" s="90"/>
      <c r="K11" s="92">
        <v>12</v>
      </c>
      <c r="L11" s="92">
        <v>13</v>
      </c>
      <c r="M11" s="92">
        <v>15</v>
      </c>
      <c r="N11" s="90">
        <f t="shared" si="2"/>
        <v>3</v>
      </c>
      <c r="O11" s="90">
        <f t="shared" si="3"/>
        <v>40</v>
      </c>
      <c r="P11" s="92">
        <v>19</v>
      </c>
      <c r="Q11" s="92"/>
      <c r="R11" s="92"/>
      <c r="S11" s="90">
        <f t="shared" si="4"/>
        <v>1</v>
      </c>
      <c r="T11" s="90">
        <f t="shared" si="5"/>
        <v>19</v>
      </c>
      <c r="U11" s="92">
        <v>21</v>
      </c>
      <c r="V11" s="92">
        <v>18</v>
      </c>
      <c r="W11" s="93"/>
      <c r="X11" s="90">
        <f t="shared" si="6"/>
        <v>2</v>
      </c>
      <c r="Y11" s="90">
        <f t="shared" si="7"/>
        <v>39</v>
      </c>
      <c r="Z11" s="92">
        <v>17</v>
      </c>
      <c r="AA11" s="92">
        <v>20</v>
      </c>
      <c r="AB11" s="93"/>
      <c r="AC11" s="90">
        <f t="shared" si="8"/>
        <v>2</v>
      </c>
      <c r="AD11" s="90">
        <f t="shared" si="9"/>
        <v>37</v>
      </c>
      <c r="AE11" s="91"/>
      <c r="AF11" s="91"/>
      <c r="AG11" s="91"/>
      <c r="AH11" s="90"/>
      <c r="AI11" s="90"/>
      <c r="AJ11" s="91"/>
      <c r="AK11" s="91"/>
    </row>
    <row r="12" spans="1:37" ht="40.5" customHeight="1" x14ac:dyDescent="0.3">
      <c r="A12" s="94" t="s">
        <v>144</v>
      </c>
      <c r="B12" s="90">
        <f t="shared" si="0"/>
        <v>6</v>
      </c>
      <c r="C12" s="90">
        <f t="shared" si="0"/>
        <v>114</v>
      </c>
      <c r="D12" s="91"/>
      <c r="E12" s="91"/>
      <c r="F12" s="90">
        <f t="shared" si="1"/>
        <v>6</v>
      </c>
      <c r="G12" s="90">
        <f t="shared" si="1"/>
        <v>114</v>
      </c>
      <c r="H12" s="92"/>
      <c r="I12" s="90"/>
      <c r="J12" s="90"/>
      <c r="K12" s="92">
        <v>19</v>
      </c>
      <c r="L12" s="92"/>
      <c r="M12" s="92"/>
      <c r="N12" s="90">
        <f t="shared" si="2"/>
        <v>1</v>
      </c>
      <c r="O12" s="90">
        <f t="shared" si="3"/>
        <v>19</v>
      </c>
      <c r="P12" s="92">
        <v>17</v>
      </c>
      <c r="Q12" s="92">
        <v>16</v>
      </c>
      <c r="R12" s="92"/>
      <c r="S12" s="90">
        <f t="shared" si="4"/>
        <v>2</v>
      </c>
      <c r="T12" s="90">
        <f t="shared" si="5"/>
        <v>33</v>
      </c>
      <c r="U12" s="92">
        <v>23</v>
      </c>
      <c r="V12" s="92"/>
      <c r="W12" s="92"/>
      <c r="X12" s="90">
        <f t="shared" si="6"/>
        <v>1</v>
      </c>
      <c r="Y12" s="90">
        <f t="shared" si="7"/>
        <v>23</v>
      </c>
      <c r="Z12" s="92">
        <v>21</v>
      </c>
      <c r="AA12" s="92">
        <v>18</v>
      </c>
      <c r="AB12" s="92"/>
      <c r="AC12" s="90">
        <f t="shared" si="8"/>
        <v>2</v>
      </c>
      <c r="AD12" s="90">
        <f t="shared" si="9"/>
        <v>39</v>
      </c>
      <c r="AE12" s="91"/>
      <c r="AF12" s="91"/>
      <c r="AG12" s="91"/>
      <c r="AH12" s="90"/>
      <c r="AI12" s="90"/>
      <c r="AJ12" s="91"/>
      <c r="AK12" s="91"/>
    </row>
    <row r="13" spans="1:37" ht="40.5" customHeight="1" x14ac:dyDescent="0.3">
      <c r="A13" s="89" t="s">
        <v>145</v>
      </c>
      <c r="B13" s="90">
        <f t="shared" si="0"/>
        <v>6</v>
      </c>
      <c r="C13" s="90">
        <f t="shared" si="0"/>
        <v>117</v>
      </c>
      <c r="D13" s="91"/>
      <c r="E13" s="91"/>
      <c r="F13" s="90">
        <f t="shared" si="1"/>
        <v>6</v>
      </c>
      <c r="G13" s="90">
        <f t="shared" si="1"/>
        <v>117</v>
      </c>
      <c r="H13" s="92"/>
      <c r="I13" s="90"/>
      <c r="J13" s="90"/>
      <c r="K13" s="92">
        <v>18</v>
      </c>
      <c r="L13" s="92"/>
      <c r="M13" s="92"/>
      <c r="N13" s="90">
        <f t="shared" si="2"/>
        <v>1</v>
      </c>
      <c r="O13" s="90">
        <f t="shared" si="3"/>
        <v>18</v>
      </c>
      <c r="P13" s="92">
        <v>18</v>
      </c>
      <c r="Q13" s="92">
        <v>17</v>
      </c>
      <c r="R13" s="92"/>
      <c r="S13" s="90">
        <f t="shared" si="4"/>
        <v>2</v>
      </c>
      <c r="T13" s="90">
        <f t="shared" si="5"/>
        <v>35</v>
      </c>
      <c r="U13" s="92">
        <v>23</v>
      </c>
      <c r="V13" s="92">
        <v>21</v>
      </c>
      <c r="W13" s="92"/>
      <c r="X13" s="90">
        <f t="shared" si="6"/>
        <v>2</v>
      </c>
      <c r="Y13" s="90">
        <f t="shared" si="7"/>
        <v>44</v>
      </c>
      <c r="Z13" s="92">
        <v>20</v>
      </c>
      <c r="AA13" s="92"/>
      <c r="AB13" s="92"/>
      <c r="AC13" s="90">
        <f t="shared" si="8"/>
        <v>1</v>
      </c>
      <c r="AD13" s="90">
        <f t="shared" si="9"/>
        <v>20</v>
      </c>
      <c r="AE13" s="91"/>
      <c r="AF13" s="91"/>
      <c r="AG13" s="91"/>
      <c r="AH13" s="90"/>
      <c r="AI13" s="90"/>
      <c r="AJ13" s="91"/>
      <c r="AK13" s="91"/>
    </row>
    <row r="14" spans="1:37" ht="40.5" customHeight="1" x14ac:dyDescent="0.3">
      <c r="A14" s="89" t="s">
        <v>146</v>
      </c>
      <c r="B14" s="90">
        <f t="shared" si="0"/>
        <v>8</v>
      </c>
      <c r="C14" s="90">
        <f t="shared" si="0"/>
        <v>145</v>
      </c>
      <c r="D14" s="91"/>
      <c r="E14" s="91"/>
      <c r="F14" s="90">
        <f t="shared" si="1"/>
        <v>8</v>
      </c>
      <c r="G14" s="90">
        <f t="shared" si="1"/>
        <v>145</v>
      </c>
      <c r="H14" s="92"/>
      <c r="I14" s="90"/>
      <c r="J14" s="90"/>
      <c r="K14" s="92">
        <v>16</v>
      </c>
      <c r="L14" s="92"/>
      <c r="M14" s="92"/>
      <c r="N14" s="90">
        <f t="shared" si="2"/>
        <v>1</v>
      </c>
      <c r="O14" s="90">
        <f t="shared" si="3"/>
        <v>16</v>
      </c>
      <c r="P14" s="92">
        <v>22</v>
      </c>
      <c r="Q14" s="92">
        <v>21</v>
      </c>
      <c r="R14" s="92"/>
      <c r="S14" s="90">
        <f t="shared" si="4"/>
        <v>2</v>
      </c>
      <c r="T14" s="90">
        <f t="shared" si="5"/>
        <v>43</v>
      </c>
      <c r="U14" s="92">
        <v>17</v>
      </c>
      <c r="V14" s="92">
        <v>21</v>
      </c>
      <c r="W14" s="92"/>
      <c r="X14" s="90">
        <f t="shared" si="6"/>
        <v>2</v>
      </c>
      <c r="Y14" s="90">
        <f t="shared" si="7"/>
        <v>38</v>
      </c>
      <c r="Z14" s="92">
        <v>16</v>
      </c>
      <c r="AA14" s="92">
        <v>19</v>
      </c>
      <c r="AB14" s="92">
        <v>13</v>
      </c>
      <c r="AC14" s="90">
        <f t="shared" si="8"/>
        <v>3</v>
      </c>
      <c r="AD14" s="90">
        <f t="shared" si="9"/>
        <v>48</v>
      </c>
      <c r="AE14" s="91"/>
      <c r="AF14" s="91"/>
      <c r="AG14" s="91"/>
      <c r="AH14" s="90"/>
      <c r="AI14" s="90"/>
      <c r="AJ14" s="91"/>
      <c r="AK14" s="91"/>
    </row>
    <row r="15" spans="1:37" ht="44.25" customHeight="1" x14ac:dyDescent="0.3">
      <c r="A15" s="89" t="s">
        <v>147</v>
      </c>
      <c r="B15" s="90">
        <f t="shared" si="0"/>
        <v>6</v>
      </c>
      <c r="C15" s="90">
        <f t="shared" si="0"/>
        <v>118</v>
      </c>
      <c r="D15" s="91"/>
      <c r="E15" s="91"/>
      <c r="F15" s="90">
        <f t="shared" ref="F15:G25" si="10">N15+S15+X15+AC15+AH15+I15</f>
        <v>6</v>
      </c>
      <c r="G15" s="90">
        <f t="shared" si="10"/>
        <v>118</v>
      </c>
      <c r="H15" s="92">
        <v>11</v>
      </c>
      <c r="I15" s="90">
        <f t="shared" ref="I15:I24" si="11">COUNT(H15)</f>
        <v>1</v>
      </c>
      <c r="J15" s="90">
        <f t="shared" ref="J15:J24" si="12">SUM(H15)</f>
        <v>11</v>
      </c>
      <c r="K15" s="92">
        <v>14</v>
      </c>
      <c r="L15" s="92"/>
      <c r="M15" s="92"/>
      <c r="N15" s="90">
        <f t="shared" si="2"/>
        <v>1</v>
      </c>
      <c r="O15" s="90">
        <f t="shared" si="3"/>
        <v>14</v>
      </c>
      <c r="P15" s="92">
        <v>22</v>
      </c>
      <c r="Q15" s="92"/>
      <c r="R15" s="92"/>
      <c r="S15" s="90">
        <f t="shared" si="4"/>
        <v>1</v>
      </c>
      <c r="T15" s="90">
        <f t="shared" si="5"/>
        <v>22</v>
      </c>
      <c r="U15" s="92">
        <v>24</v>
      </c>
      <c r="V15" s="92"/>
      <c r="W15" s="92"/>
      <c r="X15" s="90">
        <f t="shared" si="6"/>
        <v>1</v>
      </c>
      <c r="Y15" s="90">
        <f t="shared" si="7"/>
        <v>24</v>
      </c>
      <c r="Z15" s="92">
        <v>23</v>
      </c>
      <c r="AA15" s="92">
        <v>24</v>
      </c>
      <c r="AB15" s="92"/>
      <c r="AC15" s="90">
        <f t="shared" si="8"/>
        <v>2</v>
      </c>
      <c r="AD15" s="90">
        <f t="shared" si="9"/>
        <v>47</v>
      </c>
      <c r="AE15" s="91"/>
      <c r="AF15" s="91"/>
      <c r="AG15" s="91"/>
      <c r="AH15" s="90"/>
      <c r="AI15" s="90"/>
      <c r="AJ15" s="91"/>
      <c r="AK15" s="91"/>
    </row>
    <row r="16" spans="1:37" ht="37.5" customHeight="1" x14ac:dyDescent="0.3">
      <c r="A16" s="89" t="s">
        <v>148</v>
      </c>
      <c r="B16" s="90">
        <f t="shared" si="0"/>
        <v>3</v>
      </c>
      <c r="C16" s="90">
        <f t="shared" si="0"/>
        <v>50</v>
      </c>
      <c r="D16" s="91"/>
      <c r="E16" s="91"/>
      <c r="F16" s="90">
        <f t="shared" si="10"/>
        <v>3</v>
      </c>
      <c r="G16" s="90">
        <f t="shared" si="10"/>
        <v>50</v>
      </c>
      <c r="H16" s="92"/>
      <c r="I16" s="90">
        <f t="shared" si="11"/>
        <v>0</v>
      </c>
      <c r="J16" s="90">
        <f t="shared" si="12"/>
        <v>0</v>
      </c>
      <c r="K16" s="92"/>
      <c r="L16" s="92"/>
      <c r="M16" s="92"/>
      <c r="N16" s="90">
        <f t="shared" si="2"/>
        <v>0</v>
      </c>
      <c r="O16" s="90">
        <f t="shared" si="3"/>
        <v>0</v>
      </c>
      <c r="P16" s="92">
        <v>17</v>
      </c>
      <c r="Q16" s="92"/>
      <c r="R16" s="92"/>
      <c r="S16" s="90">
        <f t="shared" si="4"/>
        <v>1</v>
      </c>
      <c r="T16" s="90">
        <f t="shared" si="5"/>
        <v>17</v>
      </c>
      <c r="U16" s="92">
        <v>15</v>
      </c>
      <c r="V16" s="92"/>
      <c r="W16" s="92"/>
      <c r="X16" s="90">
        <f t="shared" si="6"/>
        <v>1</v>
      </c>
      <c r="Y16" s="90">
        <f t="shared" si="7"/>
        <v>15</v>
      </c>
      <c r="Z16" s="92">
        <v>18</v>
      </c>
      <c r="AA16" s="92"/>
      <c r="AB16" s="92"/>
      <c r="AC16" s="90">
        <f t="shared" si="8"/>
        <v>1</v>
      </c>
      <c r="AD16" s="90">
        <f t="shared" si="9"/>
        <v>18</v>
      </c>
      <c r="AE16" s="95"/>
      <c r="AF16" s="95"/>
      <c r="AG16" s="95"/>
      <c r="AH16" s="90"/>
      <c r="AI16" s="90"/>
      <c r="AJ16" s="91"/>
      <c r="AK16" s="91"/>
    </row>
    <row r="17" spans="1:37" ht="40.5" customHeight="1" x14ac:dyDescent="0.3">
      <c r="A17" s="89" t="s">
        <v>149</v>
      </c>
      <c r="B17" s="90">
        <f t="shared" si="0"/>
        <v>10</v>
      </c>
      <c r="C17" s="90">
        <f t="shared" si="0"/>
        <v>204</v>
      </c>
      <c r="D17" s="91"/>
      <c r="E17" s="91"/>
      <c r="F17" s="90">
        <f t="shared" si="10"/>
        <v>10</v>
      </c>
      <c r="G17" s="90">
        <f t="shared" si="10"/>
        <v>204</v>
      </c>
      <c r="H17" s="92"/>
      <c r="I17" s="90">
        <f t="shared" si="11"/>
        <v>0</v>
      </c>
      <c r="J17" s="90">
        <f t="shared" si="12"/>
        <v>0</v>
      </c>
      <c r="K17" s="92">
        <v>17</v>
      </c>
      <c r="L17" s="92">
        <v>15</v>
      </c>
      <c r="M17" s="92">
        <v>14</v>
      </c>
      <c r="N17" s="90">
        <f t="shared" si="2"/>
        <v>3</v>
      </c>
      <c r="O17" s="90">
        <f t="shared" si="3"/>
        <v>46</v>
      </c>
      <c r="P17" s="92">
        <v>24</v>
      </c>
      <c r="Q17" s="92">
        <v>23</v>
      </c>
      <c r="R17" s="92"/>
      <c r="S17" s="90">
        <f t="shared" si="4"/>
        <v>2</v>
      </c>
      <c r="T17" s="90">
        <f t="shared" si="5"/>
        <v>47</v>
      </c>
      <c r="U17" s="92">
        <v>23</v>
      </c>
      <c r="V17" s="92">
        <v>23</v>
      </c>
      <c r="W17" s="92"/>
      <c r="X17" s="90">
        <f t="shared" si="6"/>
        <v>2</v>
      </c>
      <c r="Y17" s="90">
        <f t="shared" si="7"/>
        <v>46</v>
      </c>
      <c r="Z17" s="92">
        <v>22</v>
      </c>
      <c r="AA17" s="92">
        <v>21</v>
      </c>
      <c r="AB17" s="92">
        <v>22</v>
      </c>
      <c r="AC17" s="90">
        <f t="shared" si="8"/>
        <v>3</v>
      </c>
      <c r="AD17" s="90">
        <f t="shared" si="9"/>
        <v>65</v>
      </c>
      <c r="AE17" s="91"/>
      <c r="AF17" s="91"/>
      <c r="AG17" s="91"/>
      <c r="AH17" s="90"/>
      <c r="AI17" s="90"/>
      <c r="AJ17" s="91"/>
      <c r="AK17" s="91"/>
    </row>
    <row r="18" spans="1:37" ht="58.5" customHeight="1" x14ac:dyDescent="0.3">
      <c r="A18" s="89" t="s">
        <v>150</v>
      </c>
      <c r="B18" s="90">
        <f t="shared" si="0"/>
        <v>8</v>
      </c>
      <c r="C18" s="90">
        <f t="shared" si="0"/>
        <v>148</v>
      </c>
      <c r="D18" s="91"/>
      <c r="E18" s="91"/>
      <c r="F18" s="90">
        <f t="shared" si="10"/>
        <v>8</v>
      </c>
      <c r="G18" s="90">
        <f t="shared" si="10"/>
        <v>148</v>
      </c>
      <c r="H18" s="92"/>
      <c r="I18" s="90">
        <f t="shared" si="11"/>
        <v>0</v>
      </c>
      <c r="J18" s="90">
        <f t="shared" si="12"/>
        <v>0</v>
      </c>
      <c r="K18" s="92">
        <v>17</v>
      </c>
      <c r="L18" s="92">
        <v>15</v>
      </c>
      <c r="M18" s="92"/>
      <c r="N18" s="90">
        <f t="shared" si="2"/>
        <v>2</v>
      </c>
      <c r="O18" s="90">
        <f t="shared" si="3"/>
        <v>32</v>
      </c>
      <c r="P18" s="92">
        <v>24</v>
      </c>
      <c r="Q18" s="92"/>
      <c r="R18" s="92"/>
      <c r="S18" s="90">
        <f t="shared" si="4"/>
        <v>1</v>
      </c>
      <c r="T18" s="90">
        <f t="shared" si="5"/>
        <v>24</v>
      </c>
      <c r="U18" s="92">
        <v>20</v>
      </c>
      <c r="V18" s="92">
        <v>21</v>
      </c>
      <c r="W18" s="92"/>
      <c r="X18" s="90">
        <f t="shared" si="6"/>
        <v>2</v>
      </c>
      <c r="Y18" s="90">
        <f t="shared" si="7"/>
        <v>41</v>
      </c>
      <c r="Z18" s="92">
        <v>19</v>
      </c>
      <c r="AA18" s="92">
        <v>18</v>
      </c>
      <c r="AB18" s="92">
        <v>14</v>
      </c>
      <c r="AC18" s="90">
        <f t="shared" si="8"/>
        <v>3</v>
      </c>
      <c r="AD18" s="90">
        <f t="shared" si="9"/>
        <v>51</v>
      </c>
      <c r="AE18" s="91"/>
      <c r="AF18" s="91"/>
      <c r="AG18" s="91"/>
      <c r="AH18" s="90"/>
      <c r="AI18" s="90"/>
      <c r="AJ18" s="91"/>
      <c r="AK18" s="91"/>
    </row>
    <row r="19" spans="1:37" ht="39" customHeight="1" x14ac:dyDescent="0.3">
      <c r="A19" s="94" t="s">
        <v>151</v>
      </c>
      <c r="B19" s="90">
        <f t="shared" si="0"/>
        <v>4</v>
      </c>
      <c r="C19" s="90">
        <f t="shared" si="0"/>
        <v>83</v>
      </c>
      <c r="D19" s="95"/>
      <c r="E19" s="95"/>
      <c r="F19" s="90">
        <f t="shared" si="10"/>
        <v>4</v>
      </c>
      <c r="G19" s="90">
        <f t="shared" si="10"/>
        <v>83</v>
      </c>
      <c r="H19" s="96"/>
      <c r="I19" s="90">
        <f t="shared" si="11"/>
        <v>0</v>
      </c>
      <c r="J19" s="90">
        <f t="shared" si="12"/>
        <v>0</v>
      </c>
      <c r="K19" s="96">
        <v>12</v>
      </c>
      <c r="L19" s="93"/>
      <c r="M19" s="93"/>
      <c r="N19" s="90">
        <f t="shared" si="2"/>
        <v>1</v>
      </c>
      <c r="O19" s="90">
        <f t="shared" si="3"/>
        <v>12</v>
      </c>
      <c r="P19" s="96">
        <v>21</v>
      </c>
      <c r="Q19" s="93"/>
      <c r="R19" s="93"/>
      <c r="S19" s="90">
        <f t="shared" si="4"/>
        <v>1</v>
      </c>
      <c r="T19" s="90">
        <f t="shared" si="5"/>
        <v>21</v>
      </c>
      <c r="U19" s="96">
        <v>26</v>
      </c>
      <c r="V19" s="93"/>
      <c r="W19" s="93"/>
      <c r="X19" s="90">
        <f t="shared" si="6"/>
        <v>1</v>
      </c>
      <c r="Y19" s="90">
        <f t="shared" si="7"/>
        <v>26</v>
      </c>
      <c r="Z19" s="96">
        <v>24</v>
      </c>
      <c r="AA19" s="93"/>
      <c r="AB19" s="93"/>
      <c r="AC19" s="90">
        <f t="shared" si="8"/>
        <v>1</v>
      </c>
      <c r="AD19" s="90">
        <f t="shared" si="9"/>
        <v>24</v>
      </c>
      <c r="AE19" s="95"/>
      <c r="AF19" s="95"/>
      <c r="AG19" s="95"/>
      <c r="AH19" s="97"/>
      <c r="AI19" s="90"/>
      <c r="AJ19" s="98"/>
      <c r="AK19" s="98"/>
    </row>
    <row r="20" spans="1:37" ht="39" customHeight="1" x14ac:dyDescent="0.3">
      <c r="A20" s="94" t="s">
        <v>152</v>
      </c>
      <c r="B20" s="90">
        <f t="shared" si="0"/>
        <v>4</v>
      </c>
      <c r="C20" s="90">
        <f t="shared" si="0"/>
        <v>89</v>
      </c>
      <c r="D20" s="91"/>
      <c r="E20" s="91"/>
      <c r="F20" s="90">
        <f t="shared" si="10"/>
        <v>4</v>
      </c>
      <c r="G20" s="90">
        <f t="shared" si="10"/>
        <v>89</v>
      </c>
      <c r="H20" s="92"/>
      <c r="I20" s="90">
        <f t="shared" si="11"/>
        <v>0</v>
      </c>
      <c r="J20" s="90">
        <f t="shared" si="12"/>
        <v>0</v>
      </c>
      <c r="K20" s="92">
        <v>18</v>
      </c>
      <c r="L20" s="92"/>
      <c r="M20" s="92"/>
      <c r="N20" s="90">
        <f t="shared" si="2"/>
        <v>1</v>
      </c>
      <c r="O20" s="90">
        <f t="shared" si="3"/>
        <v>18</v>
      </c>
      <c r="P20" s="92">
        <v>23</v>
      </c>
      <c r="Q20" s="92"/>
      <c r="R20" s="92"/>
      <c r="S20" s="90">
        <f t="shared" si="4"/>
        <v>1</v>
      </c>
      <c r="T20" s="90">
        <f t="shared" si="5"/>
        <v>23</v>
      </c>
      <c r="U20" s="92">
        <v>21</v>
      </c>
      <c r="V20" s="92"/>
      <c r="W20" s="92"/>
      <c r="X20" s="90">
        <f t="shared" si="6"/>
        <v>1</v>
      </c>
      <c r="Y20" s="90">
        <f t="shared" si="7"/>
        <v>21</v>
      </c>
      <c r="Z20" s="92">
        <v>27</v>
      </c>
      <c r="AA20" s="92"/>
      <c r="AB20" s="92"/>
      <c r="AC20" s="90">
        <f t="shared" si="8"/>
        <v>1</v>
      </c>
      <c r="AD20" s="90">
        <f t="shared" si="9"/>
        <v>27</v>
      </c>
      <c r="AE20" s="95"/>
      <c r="AF20" s="95"/>
      <c r="AG20" s="95"/>
      <c r="AH20" s="90"/>
      <c r="AI20" s="90"/>
      <c r="AJ20" s="91"/>
      <c r="AK20" s="91"/>
    </row>
    <row r="21" spans="1:37" ht="42" customHeight="1" x14ac:dyDescent="0.3">
      <c r="A21" s="94" t="s">
        <v>153</v>
      </c>
      <c r="B21" s="90">
        <f t="shared" si="0"/>
        <v>6</v>
      </c>
      <c r="C21" s="90">
        <f t="shared" si="0"/>
        <v>103</v>
      </c>
      <c r="D21" s="91"/>
      <c r="E21" s="91"/>
      <c r="F21" s="90">
        <f t="shared" si="10"/>
        <v>6</v>
      </c>
      <c r="G21" s="90">
        <f t="shared" si="10"/>
        <v>103</v>
      </c>
      <c r="H21" s="92">
        <v>13</v>
      </c>
      <c r="I21" s="90">
        <f t="shared" si="11"/>
        <v>1</v>
      </c>
      <c r="J21" s="90">
        <f t="shared" si="12"/>
        <v>13</v>
      </c>
      <c r="K21" s="92">
        <v>11</v>
      </c>
      <c r="L21" s="92"/>
      <c r="M21" s="92"/>
      <c r="N21" s="90">
        <f t="shared" si="2"/>
        <v>1</v>
      </c>
      <c r="O21" s="90">
        <f t="shared" si="3"/>
        <v>11</v>
      </c>
      <c r="P21" s="92">
        <v>16</v>
      </c>
      <c r="Q21" s="93"/>
      <c r="R21" s="93"/>
      <c r="S21" s="90">
        <f t="shared" si="4"/>
        <v>1</v>
      </c>
      <c r="T21" s="90">
        <f t="shared" si="5"/>
        <v>16</v>
      </c>
      <c r="U21" s="92">
        <v>22</v>
      </c>
      <c r="V21" s="92"/>
      <c r="W21" s="92"/>
      <c r="X21" s="90">
        <f t="shared" si="6"/>
        <v>1</v>
      </c>
      <c r="Y21" s="90">
        <f t="shared" si="7"/>
        <v>22</v>
      </c>
      <c r="Z21" s="92">
        <v>20</v>
      </c>
      <c r="AA21" s="92">
        <v>21</v>
      </c>
      <c r="AB21" s="92"/>
      <c r="AC21" s="90">
        <f t="shared" si="8"/>
        <v>2</v>
      </c>
      <c r="AD21" s="90">
        <f t="shared" si="9"/>
        <v>41</v>
      </c>
      <c r="AE21" s="95"/>
      <c r="AF21" s="95"/>
      <c r="AG21" s="95"/>
      <c r="AH21" s="90">
        <v>0</v>
      </c>
      <c r="AI21" s="90">
        <v>0</v>
      </c>
      <c r="AJ21" s="91"/>
      <c r="AK21" s="91"/>
    </row>
    <row r="22" spans="1:37" ht="90.75" customHeight="1" x14ac:dyDescent="0.3">
      <c r="A22" s="94" t="s">
        <v>154</v>
      </c>
      <c r="B22" s="90">
        <f t="shared" si="0"/>
        <v>3</v>
      </c>
      <c r="C22" s="90">
        <f t="shared" si="0"/>
        <v>52</v>
      </c>
      <c r="D22" s="95"/>
      <c r="E22" s="95"/>
      <c r="F22" s="90">
        <f t="shared" si="10"/>
        <v>3</v>
      </c>
      <c r="G22" s="90">
        <f t="shared" si="10"/>
        <v>52</v>
      </c>
      <c r="H22" s="96"/>
      <c r="I22" s="90">
        <f t="shared" si="11"/>
        <v>0</v>
      </c>
      <c r="J22" s="90">
        <f t="shared" si="12"/>
        <v>0</v>
      </c>
      <c r="K22" s="96">
        <v>17</v>
      </c>
      <c r="L22" s="93"/>
      <c r="M22" s="93"/>
      <c r="N22" s="90">
        <f t="shared" si="2"/>
        <v>1</v>
      </c>
      <c r="O22" s="90">
        <f t="shared" si="3"/>
        <v>17</v>
      </c>
      <c r="P22" s="96"/>
      <c r="Q22" s="93"/>
      <c r="R22" s="93"/>
      <c r="S22" s="90">
        <f t="shared" si="4"/>
        <v>0</v>
      </c>
      <c r="T22" s="90">
        <f t="shared" si="5"/>
        <v>0</v>
      </c>
      <c r="U22" s="92">
        <v>18</v>
      </c>
      <c r="V22" s="93"/>
      <c r="W22" s="93"/>
      <c r="X22" s="90">
        <f t="shared" si="6"/>
        <v>1</v>
      </c>
      <c r="Y22" s="90">
        <f t="shared" si="7"/>
        <v>18</v>
      </c>
      <c r="Z22" s="96">
        <v>17</v>
      </c>
      <c r="AA22" s="96"/>
      <c r="AB22" s="93"/>
      <c r="AC22" s="90">
        <f t="shared" si="8"/>
        <v>1</v>
      </c>
      <c r="AD22" s="90">
        <f t="shared" si="9"/>
        <v>17</v>
      </c>
      <c r="AE22" s="95"/>
      <c r="AF22" s="95"/>
      <c r="AG22" s="95"/>
      <c r="AH22" s="97"/>
      <c r="AI22" s="90"/>
      <c r="AJ22" s="98"/>
      <c r="AK22" s="98"/>
    </row>
    <row r="23" spans="1:37" ht="93.75" customHeight="1" x14ac:dyDescent="0.3">
      <c r="A23" s="89" t="s">
        <v>223</v>
      </c>
      <c r="B23" s="90">
        <f t="shared" si="0"/>
        <v>2</v>
      </c>
      <c r="C23" s="90">
        <f t="shared" si="0"/>
        <v>36</v>
      </c>
      <c r="D23" s="91"/>
      <c r="E23" s="91"/>
      <c r="F23" s="90">
        <f t="shared" si="10"/>
        <v>2</v>
      </c>
      <c r="G23" s="90">
        <f t="shared" si="10"/>
        <v>36</v>
      </c>
      <c r="H23" s="92"/>
      <c r="I23" s="90">
        <f t="shared" si="11"/>
        <v>0</v>
      </c>
      <c r="J23" s="90">
        <f t="shared" si="12"/>
        <v>0</v>
      </c>
      <c r="K23" s="92"/>
      <c r="L23" s="92"/>
      <c r="M23" s="92"/>
      <c r="N23" s="90">
        <f t="shared" si="2"/>
        <v>0</v>
      </c>
      <c r="O23" s="90">
        <f t="shared" si="3"/>
        <v>0</v>
      </c>
      <c r="P23" s="92">
        <v>20</v>
      </c>
      <c r="Q23" s="92"/>
      <c r="R23" s="92"/>
      <c r="S23" s="90">
        <f t="shared" si="4"/>
        <v>1</v>
      </c>
      <c r="T23" s="90">
        <f t="shared" si="5"/>
        <v>20</v>
      </c>
      <c r="U23" s="92"/>
      <c r="V23" s="92"/>
      <c r="W23" s="92"/>
      <c r="X23" s="90">
        <f t="shared" si="6"/>
        <v>0</v>
      </c>
      <c r="Y23" s="90">
        <f t="shared" si="7"/>
        <v>0</v>
      </c>
      <c r="Z23" s="92">
        <v>16</v>
      </c>
      <c r="AA23" s="92"/>
      <c r="AB23" s="92"/>
      <c r="AC23" s="90">
        <f t="shared" si="8"/>
        <v>1</v>
      </c>
      <c r="AD23" s="90">
        <f t="shared" si="9"/>
        <v>16</v>
      </c>
      <c r="AE23" s="91"/>
      <c r="AF23" s="91"/>
      <c r="AG23" s="91"/>
      <c r="AH23" s="90"/>
      <c r="AI23" s="90"/>
      <c r="AJ23" s="91"/>
      <c r="AK23" s="91"/>
    </row>
    <row r="24" spans="1:37" ht="71.25" customHeight="1" x14ac:dyDescent="0.3">
      <c r="A24" s="89" t="s">
        <v>155</v>
      </c>
      <c r="B24" s="90">
        <f t="shared" si="0"/>
        <v>6</v>
      </c>
      <c r="C24" s="90">
        <f t="shared" si="0"/>
        <v>107</v>
      </c>
      <c r="D24" s="91"/>
      <c r="E24" s="91"/>
      <c r="F24" s="90">
        <f t="shared" si="10"/>
        <v>6</v>
      </c>
      <c r="G24" s="90">
        <f t="shared" si="10"/>
        <v>107</v>
      </c>
      <c r="H24" s="92"/>
      <c r="I24" s="90">
        <f t="shared" si="11"/>
        <v>0</v>
      </c>
      <c r="J24" s="90">
        <f t="shared" si="12"/>
        <v>0</v>
      </c>
      <c r="K24" s="92">
        <v>16</v>
      </c>
      <c r="L24" s="92"/>
      <c r="M24" s="92"/>
      <c r="N24" s="90">
        <f t="shared" si="2"/>
        <v>1</v>
      </c>
      <c r="O24" s="90">
        <f t="shared" si="3"/>
        <v>16</v>
      </c>
      <c r="P24" s="92">
        <v>19</v>
      </c>
      <c r="Q24" s="92"/>
      <c r="R24" s="92"/>
      <c r="S24" s="90">
        <f t="shared" si="4"/>
        <v>1</v>
      </c>
      <c r="T24" s="90">
        <f t="shared" si="5"/>
        <v>19</v>
      </c>
      <c r="U24" s="92">
        <v>18</v>
      </c>
      <c r="V24" s="92">
        <v>18</v>
      </c>
      <c r="W24" s="92"/>
      <c r="X24" s="90">
        <f t="shared" si="6"/>
        <v>2</v>
      </c>
      <c r="Y24" s="90">
        <f t="shared" si="7"/>
        <v>36</v>
      </c>
      <c r="Z24" s="92">
        <v>22</v>
      </c>
      <c r="AA24" s="92">
        <v>14</v>
      </c>
      <c r="AB24" s="92"/>
      <c r="AC24" s="90">
        <f t="shared" si="8"/>
        <v>2</v>
      </c>
      <c r="AD24" s="90">
        <f t="shared" si="9"/>
        <v>36</v>
      </c>
      <c r="AE24" s="91"/>
      <c r="AF24" s="91"/>
      <c r="AG24" s="91"/>
      <c r="AH24" s="90"/>
      <c r="AI24" s="90"/>
      <c r="AJ24" s="91"/>
      <c r="AK24" s="91"/>
    </row>
    <row r="25" spans="1:37" ht="58.5" customHeight="1" x14ac:dyDescent="0.3">
      <c r="A25" s="89" t="s">
        <v>156</v>
      </c>
      <c r="B25" s="90">
        <v>2</v>
      </c>
      <c r="C25" s="90">
        <f>G25</f>
        <v>31</v>
      </c>
      <c r="D25" s="95"/>
      <c r="E25" s="95"/>
      <c r="F25" s="90">
        <f t="shared" si="10"/>
        <v>2</v>
      </c>
      <c r="G25" s="90">
        <f t="shared" si="10"/>
        <v>31</v>
      </c>
      <c r="H25" s="96"/>
      <c r="I25" s="97">
        <v>0</v>
      </c>
      <c r="J25" s="97">
        <v>0</v>
      </c>
      <c r="K25" s="96"/>
      <c r="L25" s="96"/>
      <c r="M25" s="96"/>
      <c r="N25" s="90">
        <f t="shared" si="2"/>
        <v>0</v>
      </c>
      <c r="O25" s="90">
        <f t="shared" si="3"/>
        <v>0</v>
      </c>
      <c r="P25" s="96"/>
      <c r="Q25" s="96"/>
      <c r="R25" s="96"/>
      <c r="S25" s="90">
        <f t="shared" si="4"/>
        <v>0</v>
      </c>
      <c r="T25" s="90">
        <f t="shared" si="5"/>
        <v>0</v>
      </c>
      <c r="U25" s="96">
        <v>15</v>
      </c>
      <c r="V25" s="96"/>
      <c r="W25" s="96"/>
      <c r="X25" s="90">
        <f t="shared" si="6"/>
        <v>1</v>
      </c>
      <c r="Y25" s="90">
        <f t="shared" si="7"/>
        <v>15</v>
      </c>
      <c r="Z25" s="96">
        <v>16</v>
      </c>
      <c r="AA25" s="96"/>
      <c r="AB25" s="96"/>
      <c r="AC25" s="90">
        <f t="shared" si="8"/>
        <v>1</v>
      </c>
      <c r="AD25" s="90">
        <f t="shared" si="9"/>
        <v>16</v>
      </c>
      <c r="AE25" s="98"/>
      <c r="AF25" s="98"/>
      <c r="AG25" s="98"/>
      <c r="AH25" s="99">
        <v>0</v>
      </c>
      <c r="AI25" s="90"/>
      <c r="AJ25" s="95"/>
      <c r="AK25" s="95"/>
    </row>
    <row r="26" spans="1:37" ht="70.5" customHeight="1" x14ac:dyDescent="0.3">
      <c r="A26" s="94" t="s">
        <v>157</v>
      </c>
      <c r="B26" s="90">
        <f t="shared" ref="B26:C29" si="13">F26</f>
        <v>1</v>
      </c>
      <c r="C26" s="90">
        <f t="shared" si="13"/>
        <v>22</v>
      </c>
      <c r="D26" s="95"/>
      <c r="E26" s="95"/>
      <c r="F26" s="90">
        <f t="shared" ref="F26:G26" si="14">N26+S26+X26+AC26+AH26+I26+AJ26</f>
        <v>1</v>
      </c>
      <c r="G26" s="90">
        <f t="shared" si="14"/>
        <v>22</v>
      </c>
      <c r="H26" s="93"/>
      <c r="I26" s="97">
        <v>0</v>
      </c>
      <c r="J26" s="97">
        <v>0</v>
      </c>
      <c r="K26" s="93"/>
      <c r="L26" s="93"/>
      <c r="M26" s="93"/>
      <c r="N26" s="90">
        <f t="shared" si="2"/>
        <v>0</v>
      </c>
      <c r="O26" s="90">
        <f t="shared" si="3"/>
        <v>0</v>
      </c>
      <c r="P26" s="96"/>
      <c r="Q26" s="96"/>
      <c r="R26" s="96"/>
      <c r="S26" s="90">
        <f t="shared" si="4"/>
        <v>0</v>
      </c>
      <c r="T26" s="90">
        <f t="shared" si="5"/>
        <v>0</v>
      </c>
      <c r="U26" s="93"/>
      <c r="V26" s="93"/>
      <c r="W26" s="93"/>
      <c r="X26" s="90">
        <f t="shared" si="6"/>
        <v>0</v>
      </c>
      <c r="Y26" s="90">
        <f t="shared" si="7"/>
        <v>0</v>
      </c>
      <c r="Z26" s="93"/>
      <c r="AA26" s="93"/>
      <c r="AB26" s="93"/>
      <c r="AC26" s="90">
        <f t="shared" si="8"/>
        <v>0</v>
      </c>
      <c r="AD26" s="90">
        <f t="shared" si="9"/>
        <v>0</v>
      </c>
      <c r="AE26" s="95"/>
      <c r="AF26" s="95"/>
      <c r="AG26" s="95"/>
      <c r="AH26" s="99"/>
      <c r="AI26" s="90"/>
      <c r="AJ26" s="91">
        <v>1</v>
      </c>
      <c r="AK26" s="91">
        <v>22</v>
      </c>
    </row>
    <row r="27" spans="1:37" ht="97.5" customHeight="1" x14ac:dyDescent="0.3">
      <c r="A27" s="89" t="s">
        <v>158</v>
      </c>
      <c r="B27" s="90">
        <f t="shared" si="13"/>
        <v>6</v>
      </c>
      <c r="C27" s="90">
        <f t="shared" si="13"/>
        <v>94</v>
      </c>
      <c r="D27" s="91"/>
      <c r="E27" s="91"/>
      <c r="F27" s="90">
        <f t="shared" ref="F27:G29" si="15">N27+S27+X27+AC27+AH27+I27</f>
        <v>6</v>
      </c>
      <c r="G27" s="90">
        <f t="shared" si="15"/>
        <v>94</v>
      </c>
      <c r="H27" s="92"/>
      <c r="I27" s="97">
        <v>0</v>
      </c>
      <c r="J27" s="97">
        <v>0</v>
      </c>
      <c r="K27" s="92">
        <v>15</v>
      </c>
      <c r="L27" s="93"/>
      <c r="M27" s="93"/>
      <c r="N27" s="90">
        <f t="shared" si="2"/>
        <v>1</v>
      </c>
      <c r="O27" s="90">
        <f t="shared" si="3"/>
        <v>15</v>
      </c>
      <c r="P27" s="92">
        <v>16</v>
      </c>
      <c r="Q27" s="92"/>
      <c r="R27" s="93"/>
      <c r="S27" s="90">
        <f t="shared" si="4"/>
        <v>1</v>
      </c>
      <c r="T27" s="90">
        <f t="shared" si="5"/>
        <v>16</v>
      </c>
      <c r="U27" s="92">
        <v>17</v>
      </c>
      <c r="V27" s="92">
        <v>13</v>
      </c>
      <c r="W27" s="93"/>
      <c r="X27" s="90">
        <f t="shared" si="6"/>
        <v>2</v>
      </c>
      <c r="Y27" s="90">
        <f t="shared" si="7"/>
        <v>30</v>
      </c>
      <c r="Z27" s="92">
        <v>16</v>
      </c>
      <c r="AA27" s="93">
        <v>17</v>
      </c>
      <c r="AB27" s="93"/>
      <c r="AC27" s="90">
        <f t="shared" si="8"/>
        <v>2</v>
      </c>
      <c r="AD27" s="90">
        <f t="shared" si="9"/>
        <v>33</v>
      </c>
      <c r="AE27" s="95"/>
      <c r="AF27" s="95"/>
      <c r="AG27" s="95"/>
      <c r="AH27" s="90"/>
      <c r="AI27" s="90"/>
      <c r="AJ27" s="91"/>
      <c r="AK27" s="91"/>
    </row>
    <row r="28" spans="1:37" ht="81.75" customHeight="1" x14ac:dyDescent="0.3">
      <c r="A28" s="89" t="s">
        <v>159</v>
      </c>
      <c r="B28" s="90">
        <f t="shared" si="13"/>
        <v>1</v>
      </c>
      <c r="C28" s="90">
        <f t="shared" si="13"/>
        <v>15</v>
      </c>
      <c r="D28" s="98"/>
      <c r="E28" s="98"/>
      <c r="F28" s="90">
        <f t="shared" si="15"/>
        <v>1</v>
      </c>
      <c r="G28" s="90">
        <f t="shared" si="15"/>
        <v>15</v>
      </c>
      <c r="H28" s="93"/>
      <c r="I28" s="97">
        <v>0</v>
      </c>
      <c r="J28" s="97">
        <v>0</v>
      </c>
      <c r="K28" s="93"/>
      <c r="L28" s="93"/>
      <c r="M28" s="93"/>
      <c r="N28" s="90">
        <f t="shared" si="2"/>
        <v>0</v>
      </c>
      <c r="O28" s="90">
        <f t="shared" si="3"/>
        <v>0</v>
      </c>
      <c r="P28" s="93"/>
      <c r="Q28" s="93"/>
      <c r="R28" s="93"/>
      <c r="S28" s="90">
        <f t="shared" si="4"/>
        <v>0</v>
      </c>
      <c r="T28" s="90">
        <f t="shared" si="5"/>
        <v>0</v>
      </c>
      <c r="U28" s="93"/>
      <c r="V28" s="93"/>
      <c r="W28" s="93"/>
      <c r="X28" s="90">
        <f t="shared" si="6"/>
        <v>0</v>
      </c>
      <c r="Y28" s="90">
        <f t="shared" si="7"/>
        <v>0</v>
      </c>
      <c r="Z28" s="93"/>
      <c r="AA28" s="93"/>
      <c r="AB28" s="93"/>
      <c r="AC28" s="90">
        <f t="shared" si="8"/>
        <v>0</v>
      </c>
      <c r="AD28" s="90">
        <f t="shared" si="9"/>
        <v>0</v>
      </c>
      <c r="AE28" s="98">
        <v>15</v>
      </c>
      <c r="AF28" s="95"/>
      <c r="AG28" s="95"/>
      <c r="AH28" s="90">
        <v>1</v>
      </c>
      <c r="AI28" s="90">
        <v>15</v>
      </c>
      <c r="AJ28" s="98"/>
      <c r="AK28" s="98"/>
    </row>
    <row r="29" spans="1:37" ht="93" customHeight="1" x14ac:dyDescent="0.3">
      <c r="A29" s="89" t="s">
        <v>160</v>
      </c>
      <c r="B29" s="90">
        <f t="shared" si="13"/>
        <v>1</v>
      </c>
      <c r="C29" s="90">
        <f t="shared" si="13"/>
        <v>21</v>
      </c>
      <c r="D29" s="91"/>
      <c r="E29" s="91"/>
      <c r="F29" s="90">
        <f t="shared" si="15"/>
        <v>1</v>
      </c>
      <c r="G29" s="90">
        <f t="shared" si="15"/>
        <v>21</v>
      </c>
      <c r="H29" s="93"/>
      <c r="I29" s="97">
        <v>0</v>
      </c>
      <c r="J29" s="97">
        <v>0</v>
      </c>
      <c r="K29" s="93"/>
      <c r="L29" s="93"/>
      <c r="M29" s="93"/>
      <c r="N29" s="90">
        <f t="shared" si="2"/>
        <v>0</v>
      </c>
      <c r="O29" s="90">
        <f t="shared" si="3"/>
        <v>0</v>
      </c>
      <c r="P29" s="93"/>
      <c r="Q29" s="93"/>
      <c r="R29" s="93"/>
      <c r="S29" s="90">
        <f t="shared" si="4"/>
        <v>0</v>
      </c>
      <c r="T29" s="90">
        <f t="shared" si="5"/>
        <v>0</v>
      </c>
      <c r="U29" s="93"/>
      <c r="V29" s="93"/>
      <c r="W29" s="93"/>
      <c r="X29" s="90">
        <f t="shared" si="6"/>
        <v>0</v>
      </c>
      <c r="Y29" s="90">
        <f t="shared" si="7"/>
        <v>0</v>
      </c>
      <c r="Z29" s="93"/>
      <c r="AA29" s="93"/>
      <c r="AB29" s="93"/>
      <c r="AC29" s="90">
        <f t="shared" si="8"/>
        <v>0</v>
      </c>
      <c r="AD29" s="90">
        <f t="shared" si="9"/>
        <v>0</v>
      </c>
      <c r="AE29" s="91">
        <v>21</v>
      </c>
      <c r="AF29" s="95"/>
      <c r="AG29" s="95"/>
      <c r="AH29" s="90">
        <f>COUNT(AE29:AG29)</f>
        <v>1</v>
      </c>
      <c r="AI29" s="90">
        <f>SUM(AE29:AG29)</f>
        <v>21</v>
      </c>
      <c r="AJ29" s="91"/>
      <c r="AK29" s="91"/>
    </row>
    <row r="30" spans="1:37" ht="22.5" customHeight="1" x14ac:dyDescent="0.3">
      <c r="A30" s="94" t="s">
        <v>161</v>
      </c>
      <c r="B30" s="90">
        <f t="shared" ref="B30:G30" si="16">SUM(B10:B29)</f>
        <v>102</v>
      </c>
      <c r="C30" s="90">
        <f t="shared" si="16"/>
        <v>1857</v>
      </c>
      <c r="D30" s="90">
        <f t="shared" si="16"/>
        <v>3</v>
      </c>
      <c r="E30" s="90">
        <f t="shared" si="16"/>
        <v>24</v>
      </c>
      <c r="F30" s="90">
        <f t="shared" si="16"/>
        <v>102</v>
      </c>
      <c r="G30" s="90">
        <f t="shared" si="16"/>
        <v>1857</v>
      </c>
      <c r="H30" s="90"/>
      <c r="I30" s="90">
        <f t="shared" ref="I30:J30" si="17">SUM(I10:I29)</f>
        <v>2</v>
      </c>
      <c r="J30" s="90">
        <f t="shared" si="17"/>
        <v>24</v>
      </c>
      <c r="K30" s="92"/>
      <c r="L30" s="92"/>
      <c r="M30" s="92"/>
      <c r="N30" s="90">
        <f t="shared" ref="N30:O30" si="18">SUM(N10:N29)</f>
        <v>20</v>
      </c>
      <c r="O30" s="90">
        <f t="shared" si="18"/>
        <v>302</v>
      </c>
      <c r="P30" s="92"/>
      <c r="Q30" s="92"/>
      <c r="R30" s="92"/>
      <c r="S30" s="92">
        <f t="shared" ref="S30:T30" si="19">SUM(S10:S29)</f>
        <v>20</v>
      </c>
      <c r="T30" s="92">
        <f t="shared" si="19"/>
        <v>392</v>
      </c>
      <c r="U30" s="92"/>
      <c r="V30" s="92"/>
      <c r="W30" s="92"/>
      <c r="X30" s="92">
        <f t="shared" ref="X30:Y30" si="20">SUM(X10:X29)</f>
        <v>23</v>
      </c>
      <c r="Y30" s="92">
        <f t="shared" si="20"/>
        <v>461</v>
      </c>
      <c r="Z30" s="92"/>
      <c r="AA30" s="92"/>
      <c r="AB30" s="92"/>
      <c r="AC30" s="92">
        <f t="shared" ref="AC30:AD30" si="21">SUM(AC10:AC29)</f>
        <v>31</v>
      </c>
      <c r="AD30" s="92">
        <f t="shared" si="21"/>
        <v>596</v>
      </c>
      <c r="AE30" s="92"/>
      <c r="AF30" s="92"/>
      <c r="AG30" s="92"/>
      <c r="AH30" s="90">
        <f t="shared" ref="AH30:AK30" si="22">SUM(AH10:AH29)</f>
        <v>5</v>
      </c>
      <c r="AI30" s="90">
        <f t="shared" si="22"/>
        <v>60</v>
      </c>
      <c r="AJ30" s="92">
        <f t="shared" si="22"/>
        <v>1</v>
      </c>
      <c r="AK30" s="92">
        <f t="shared" si="22"/>
        <v>22</v>
      </c>
    </row>
    <row r="31" spans="1:37" ht="15.75" customHeight="1" x14ac:dyDescent="0.3">
      <c r="A31" s="79"/>
      <c r="B31" s="79"/>
      <c r="C31" s="79"/>
      <c r="D31" s="79"/>
      <c r="E31" s="79"/>
      <c r="F31" s="100"/>
      <c r="G31" s="100"/>
      <c r="H31" s="100"/>
      <c r="I31" s="100"/>
      <c r="J31" s="100"/>
      <c r="K31" s="100"/>
      <c r="L31" s="100"/>
      <c r="M31" s="100"/>
      <c r="N31" s="100"/>
      <c r="O31" s="100"/>
      <c r="P31" s="100"/>
      <c r="Q31" s="100"/>
      <c r="R31" s="100"/>
      <c r="S31" s="100"/>
      <c r="T31" s="100"/>
      <c r="U31" s="100"/>
      <c r="V31" s="100"/>
      <c r="W31" s="100"/>
      <c r="X31" s="100"/>
      <c r="Y31" s="100"/>
      <c r="Z31" s="100"/>
      <c r="AA31" s="100"/>
      <c r="AB31" s="100"/>
      <c r="AC31" s="100"/>
      <c r="AD31" s="100"/>
      <c r="AE31" s="79"/>
      <c r="AF31" s="79"/>
      <c r="AG31" s="79"/>
      <c r="AH31" s="79"/>
      <c r="AI31" s="79"/>
      <c r="AJ31" s="79"/>
      <c r="AK31" s="79"/>
    </row>
    <row r="32" spans="1:37" ht="15.75" customHeight="1" x14ac:dyDescent="0.25"/>
    <row r="33" spans="1:37" ht="15.75" customHeight="1" x14ac:dyDescent="0.25"/>
    <row r="34" spans="1:37" ht="15.75" customHeight="1" x14ac:dyDescent="0.25"/>
    <row r="35" spans="1:37" ht="15.75" customHeight="1" x14ac:dyDescent="0.25"/>
    <row r="36" spans="1:37" ht="15.75" customHeight="1" x14ac:dyDescent="0.25"/>
    <row r="37" spans="1:37" ht="15.75" customHeight="1" x14ac:dyDescent="0.25"/>
    <row r="38" spans="1:37" ht="25.5" customHeight="1" x14ac:dyDescent="0.45">
      <c r="A38" s="166" t="s">
        <v>226</v>
      </c>
      <c r="B38" s="166"/>
      <c r="C38" s="166"/>
      <c r="D38" s="166"/>
      <c r="E38" s="166"/>
      <c r="F38" s="166"/>
      <c r="G38" s="166"/>
      <c r="H38" s="166"/>
      <c r="I38" s="166"/>
      <c r="J38" s="166"/>
      <c r="K38" s="166"/>
      <c r="AE38" s="101"/>
      <c r="AF38" s="166" t="s">
        <v>227</v>
      </c>
      <c r="AG38" s="166"/>
      <c r="AH38" s="166"/>
      <c r="AI38" s="166"/>
      <c r="AJ38" s="166"/>
      <c r="AK38" s="166"/>
    </row>
    <row r="39" spans="1:37" ht="15.75" customHeight="1" x14ac:dyDescent="0.25"/>
    <row r="40" spans="1:37" ht="15.75" customHeight="1" x14ac:dyDescent="0.25"/>
    <row r="41" spans="1:37" ht="15.75" customHeight="1" x14ac:dyDescent="0.25"/>
    <row r="42" spans="1:37" ht="15.75" customHeight="1" x14ac:dyDescent="0.25"/>
    <row r="43" spans="1:37" ht="15.75" customHeight="1" x14ac:dyDescent="0.25"/>
    <row r="44" spans="1:37" ht="15.75" customHeight="1" x14ac:dyDescent="0.25"/>
    <row r="45" spans="1:37" ht="15.75" customHeight="1" x14ac:dyDescent="0.25"/>
    <row r="46" spans="1:37" ht="15.75" customHeight="1" x14ac:dyDescent="0.25"/>
    <row r="47" spans="1:37" ht="15.75" customHeight="1" x14ac:dyDescent="0.25"/>
    <row r="48" spans="1:37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</sheetData>
  <mergeCells count="24">
    <mergeCell ref="U8:Y8"/>
    <mergeCell ref="Z8:AD8"/>
    <mergeCell ref="AE8:AI8"/>
    <mergeCell ref="AG1:AK1"/>
    <mergeCell ref="AG2:AK2"/>
    <mergeCell ref="B3:AF3"/>
    <mergeCell ref="AG3:AK3"/>
    <mergeCell ref="B4:AF4"/>
    <mergeCell ref="A38:K38"/>
    <mergeCell ref="AF38:AK38"/>
    <mergeCell ref="A6:A9"/>
    <mergeCell ref="B6:E7"/>
    <mergeCell ref="F6:AK6"/>
    <mergeCell ref="F7:AI7"/>
    <mergeCell ref="AJ7:AK7"/>
    <mergeCell ref="AJ8:AK8"/>
    <mergeCell ref="B8:B9"/>
    <mergeCell ref="C8:C9"/>
    <mergeCell ref="D8:E8"/>
    <mergeCell ref="F8:F9"/>
    <mergeCell ref="G8:G9"/>
    <mergeCell ref="H8:J8"/>
    <mergeCell ref="K8:O8"/>
    <mergeCell ref="P8:T8"/>
  </mergeCells>
  <pageMargins left="0.23622047244094491" right="0.23622047244094491" top="0.74803149606299213" bottom="0.74803149606299213" header="0" footer="0"/>
  <pageSetup paperSize="9" scale="41" fitToHeight="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AK998"/>
  <sheetViews>
    <sheetView showGridLines="0" workbookViewId="0">
      <pane xSplit="1" ySplit="9" topLeftCell="K28" activePane="bottomRight" state="frozen"/>
      <selection pane="topRight" activeCell="B1" sqref="B1"/>
      <selection pane="bottomLeft" activeCell="A10" sqref="A10"/>
      <selection pane="bottomRight" activeCell="B4" sqref="B4:AF4"/>
    </sheetView>
  </sheetViews>
  <sheetFormatPr defaultColWidth="14.42578125" defaultRowHeight="15" customHeight="1" x14ac:dyDescent="0.25"/>
  <cols>
    <col min="1" max="1" width="31.5703125" customWidth="1"/>
    <col min="2" max="37" width="8.7109375" customWidth="1"/>
  </cols>
  <sheetData>
    <row r="1" spans="1:37" ht="18" customHeight="1" x14ac:dyDescent="0.35">
      <c r="A1" s="79"/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  <c r="R1" s="80"/>
      <c r="S1" s="80"/>
      <c r="T1" s="80"/>
      <c r="U1" s="80"/>
      <c r="V1" s="80"/>
      <c r="W1" s="80"/>
      <c r="X1" s="80"/>
      <c r="Y1" s="80"/>
      <c r="Z1" s="80"/>
      <c r="AA1" s="80"/>
      <c r="AB1" s="80"/>
      <c r="AC1" s="80"/>
      <c r="AD1" s="80"/>
      <c r="AE1" s="80"/>
      <c r="AF1" s="80"/>
      <c r="AG1" s="158" t="s">
        <v>162</v>
      </c>
      <c r="AH1" s="156"/>
      <c r="AI1" s="156"/>
      <c r="AJ1" s="156"/>
      <c r="AK1" s="156"/>
    </row>
    <row r="2" spans="1:37" ht="18" customHeight="1" x14ac:dyDescent="0.35">
      <c r="A2" s="79"/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  <c r="R2" s="80"/>
      <c r="S2" s="80"/>
      <c r="T2" s="80"/>
      <c r="U2" s="80"/>
      <c r="V2" s="80"/>
      <c r="W2" s="80"/>
      <c r="X2" s="80"/>
      <c r="Y2" s="80"/>
      <c r="Z2" s="80"/>
      <c r="AA2" s="80"/>
      <c r="AB2" s="80"/>
      <c r="AC2" s="80"/>
      <c r="AD2" s="80"/>
      <c r="AE2" s="80"/>
      <c r="AF2" s="80"/>
      <c r="AG2" s="158" t="s">
        <v>1</v>
      </c>
      <c r="AH2" s="156"/>
      <c r="AI2" s="156"/>
      <c r="AJ2" s="156"/>
      <c r="AK2" s="156"/>
    </row>
    <row r="3" spans="1:37" ht="27.75" customHeight="1" x14ac:dyDescent="0.35">
      <c r="A3" s="79"/>
      <c r="B3" s="186" t="s">
        <v>116</v>
      </c>
      <c r="C3" s="156"/>
      <c r="D3" s="156"/>
      <c r="E3" s="156"/>
      <c r="F3" s="156"/>
      <c r="G3" s="156"/>
      <c r="H3" s="156"/>
      <c r="I3" s="156"/>
      <c r="J3" s="156"/>
      <c r="K3" s="156"/>
      <c r="L3" s="156"/>
      <c r="M3" s="156"/>
      <c r="N3" s="156"/>
      <c r="O3" s="156"/>
      <c r="P3" s="156"/>
      <c r="Q3" s="156"/>
      <c r="R3" s="156"/>
      <c r="S3" s="156"/>
      <c r="T3" s="156"/>
      <c r="U3" s="156"/>
      <c r="V3" s="156"/>
      <c r="W3" s="156"/>
      <c r="X3" s="156"/>
      <c r="Y3" s="156"/>
      <c r="Z3" s="156"/>
      <c r="AA3" s="156"/>
      <c r="AB3" s="156"/>
      <c r="AC3" s="156"/>
      <c r="AD3" s="156"/>
      <c r="AE3" s="156"/>
      <c r="AF3" s="156"/>
      <c r="AG3" s="164" t="s">
        <v>232</v>
      </c>
      <c r="AH3" s="156"/>
      <c r="AI3" s="156"/>
      <c r="AJ3" s="156"/>
      <c r="AK3" s="156"/>
    </row>
    <row r="4" spans="1:37" ht="24" customHeight="1" x14ac:dyDescent="0.35">
      <c r="A4" s="79"/>
      <c r="B4" s="187" t="s">
        <v>163</v>
      </c>
      <c r="C4" s="156"/>
      <c r="D4" s="156"/>
      <c r="E4" s="156"/>
      <c r="F4" s="156"/>
      <c r="G4" s="156"/>
      <c r="H4" s="156"/>
      <c r="I4" s="156"/>
      <c r="J4" s="156"/>
      <c r="K4" s="156"/>
      <c r="L4" s="156"/>
      <c r="M4" s="156"/>
      <c r="N4" s="156"/>
      <c r="O4" s="156"/>
      <c r="P4" s="156"/>
      <c r="Q4" s="156"/>
      <c r="R4" s="156"/>
      <c r="S4" s="156"/>
      <c r="T4" s="156"/>
      <c r="U4" s="156"/>
      <c r="V4" s="156"/>
      <c r="W4" s="156"/>
      <c r="X4" s="156"/>
      <c r="Y4" s="156"/>
      <c r="Z4" s="156"/>
      <c r="AA4" s="156"/>
      <c r="AB4" s="156"/>
      <c r="AC4" s="156"/>
      <c r="AD4" s="156"/>
      <c r="AE4" s="156"/>
      <c r="AF4" s="156"/>
      <c r="AG4" s="81"/>
      <c r="AH4" s="79"/>
      <c r="AI4" s="79"/>
      <c r="AJ4" s="79"/>
      <c r="AK4" s="79"/>
    </row>
    <row r="5" spans="1:37" ht="18.75" x14ac:dyDescent="0.3">
      <c r="A5" s="82"/>
      <c r="B5" s="82"/>
      <c r="C5" s="82"/>
      <c r="D5" s="82"/>
      <c r="E5" s="82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U5" s="83"/>
      <c r="V5" s="83"/>
      <c r="W5" s="83"/>
      <c r="X5" s="83"/>
      <c r="Y5" s="83"/>
      <c r="Z5" s="83"/>
      <c r="AA5" s="83"/>
      <c r="AB5" s="83"/>
      <c r="AC5" s="83"/>
      <c r="AD5" s="83"/>
      <c r="AE5" s="82"/>
      <c r="AF5" s="82"/>
      <c r="AG5" s="82"/>
      <c r="AH5" s="82"/>
      <c r="AI5" s="82"/>
      <c r="AJ5" s="82"/>
      <c r="AK5" s="82"/>
    </row>
    <row r="6" spans="1:37" ht="18.75" customHeight="1" x14ac:dyDescent="0.3">
      <c r="A6" s="167" t="s">
        <v>118</v>
      </c>
      <c r="B6" s="170" t="s">
        <v>119</v>
      </c>
      <c r="C6" s="171"/>
      <c r="D6" s="171"/>
      <c r="E6" s="172"/>
      <c r="F6" s="175" t="s">
        <v>120</v>
      </c>
      <c r="G6" s="176"/>
      <c r="H6" s="176"/>
      <c r="I6" s="176"/>
      <c r="J6" s="176"/>
      <c r="K6" s="176"/>
      <c r="L6" s="176"/>
      <c r="M6" s="176"/>
      <c r="N6" s="176"/>
      <c r="O6" s="176"/>
      <c r="P6" s="176"/>
      <c r="Q6" s="176"/>
      <c r="R6" s="176"/>
      <c r="S6" s="176"/>
      <c r="T6" s="176"/>
      <c r="U6" s="176"/>
      <c r="V6" s="176"/>
      <c r="W6" s="176"/>
      <c r="X6" s="176"/>
      <c r="Y6" s="176"/>
      <c r="Z6" s="176"/>
      <c r="AA6" s="176"/>
      <c r="AB6" s="176"/>
      <c r="AC6" s="176"/>
      <c r="AD6" s="176"/>
      <c r="AE6" s="176"/>
      <c r="AF6" s="176"/>
      <c r="AG6" s="176"/>
      <c r="AH6" s="176"/>
      <c r="AI6" s="176"/>
      <c r="AJ6" s="176"/>
      <c r="AK6" s="177"/>
    </row>
    <row r="7" spans="1:37" ht="18.75" x14ac:dyDescent="0.3">
      <c r="A7" s="168"/>
      <c r="B7" s="173"/>
      <c r="C7" s="174"/>
      <c r="D7" s="174"/>
      <c r="E7" s="169"/>
      <c r="F7" s="170" t="s">
        <v>121</v>
      </c>
      <c r="G7" s="171"/>
      <c r="H7" s="171"/>
      <c r="I7" s="171"/>
      <c r="J7" s="171"/>
      <c r="K7" s="171"/>
      <c r="L7" s="171"/>
      <c r="M7" s="171"/>
      <c r="N7" s="171"/>
      <c r="O7" s="171"/>
      <c r="P7" s="171"/>
      <c r="Q7" s="171"/>
      <c r="R7" s="171"/>
      <c r="S7" s="171"/>
      <c r="T7" s="171"/>
      <c r="U7" s="171"/>
      <c r="V7" s="171"/>
      <c r="W7" s="171"/>
      <c r="X7" s="171"/>
      <c r="Y7" s="171"/>
      <c r="Z7" s="171"/>
      <c r="AA7" s="171"/>
      <c r="AB7" s="171"/>
      <c r="AC7" s="171"/>
      <c r="AD7" s="171"/>
      <c r="AE7" s="171"/>
      <c r="AF7" s="171"/>
      <c r="AG7" s="171"/>
      <c r="AH7" s="171"/>
      <c r="AI7" s="172"/>
      <c r="AJ7" s="178" t="s">
        <v>122</v>
      </c>
      <c r="AK7" s="177"/>
    </row>
    <row r="8" spans="1:37" ht="18.75" customHeight="1" x14ac:dyDescent="0.3">
      <c r="A8" s="168"/>
      <c r="B8" s="180" t="s">
        <v>123</v>
      </c>
      <c r="C8" s="180" t="s">
        <v>124</v>
      </c>
      <c r="D8" s="182" t="s">
        <v>125</v>
      </c>
      <c r="E8" s="177"/>
      <c r="F8" s="183" t="s">
        <v>123</v>
      </c>
      <c r="G8" s="180" t="s">
        <v>124</v>
      </c>
      <c r="H8" s="184" t="s">
        <v>164</v>
      </c>
      <c r="I8" s="176"/>
      <c r="J8" s="177"/>
      <c r="K8" s="184" t="s">
        <v>127</v>
      </c>
      <c r="L8" s="176"/>
      <c r="M8" s="176"/>
      <c r="N8" s="176"/>
      <c r="O8" s="177"/>
      <c r="P8" s="185" t="s">
        <v>128</v>
      </c>
      <c r="Q8" s="176"/>
      <c r="R8" s="176"/>
      <c r="S8" s="176"/>
      <c r="T8" s="177"/>
      <c r="U8" s="185" t="s">
        <v>129</v>
      </c>
      <c r="V8" s="176"/>
      <c r="W8" s="176"/>
      <c r="X8" s="176"/>
      <c r="Y8" s="177"/>
      <c r="Z8" s="185" t="s">
        <v>130</v>
      </c>
      <c r="AA8" s="176"/>
      <c r="AB8" s="176"/>
      <c r="AC8" s="176"/>
      <c r="AD8" s="177"/>
      <c r="AE8" s="182" t="s">
        <v>131</v>
      </c>
      <c r="AF8" s="176"/>
      <c r="AG8" s="176"/>
      <c r="AH8" s="176"/>
      <c r="AI8" s="177"/>
      <c r="AJ8" s="179" t="s">
        <v>132</v>
      </c>
      <c r="AK8" s="177"/>
    </row>
    <row r="9" spans="1:37" ht="93.75" x14ac:dyDescent="0.3">
      <c r="A9" s="169"/>
      <c r="B9" s="181"/>
      <c r="C9" s="181"/>
      <c r="D9" s="84" t="s">
        <v>133</v>
      </c>
      <c r="E9" s="85" t="s">
        <v>134</v>
      </c>
      <c r="F9" s="173"/>
      <c r="G9" s="181"/>
      <c r="H9" s="86" t="s">
        <v>135</v>
      </c>
      <c r="I9" s="87" t="s">
        <v>123</v>
      </c>
      <c r="J9" s="87" t="s">
        <v>124</v>
      </c>
      <c r="K9" s="86" t="s">
        <v>135</v>
      </c>
      <c r="L9" s="86" t="s">
        <v>136</v>
      </c>
      <c r="M9" s="86" t="s">
        <v>137</v>
      </c>
      <c r="N9" s="87" t="s">
        <v>123</v>
      </c>
      <c r="O9" s="87" t="s">
        <v>124</v>
      </c>
      <c r="P9" s="86" t="s">
        <v>135</v>
      </c>
      <c r="Q9" s="86" t="s">
        <v>136</v>
      </c>
      <c r="R9" s="86" t="s">
        <v>137</v>
      </c>
      <c r="S9" s="87" t="s">
        <v>123</v>
      </c>
      <c r="T9" s="87" t="s">
        <v>124</v>
      </c>
      <c r="U9" s="86" t="s">
        <v>135</v>
      </c>
      <c r="V9" s="86" t="s">
        <v>136</v>
      </c>
      <c r="W9" s="86" t="s">
        <v>137</v>
      </c>
      <c r="X9" s="87" t="s">
        <v>123</v>
      </c>
      <c r="Y9" s="87" t="s">
        <v>124</v>
      </c>
      <c r="Z9" s="86" t="s">
        <v>135</v>
      </c>
      <c r="AA9" s="86" t="s">
        <v>136</v>
      </c>
      <c r="AB9" s="86" t="s">
        <v>138</v>
      </c>
      <c r="AC9" s="87" t="s">
        <v>123</v>
      </c>
      <c r="AD9" s="87" t="s">
        <v>124</v>
      </c>
      <c r="AE9" s="84" t="s">
        <v>165</v>
      </c>
      <c r="AF9" s="84" t="s">
        <v>140</v>
      </c>
      <c r="AG9" s="84" t="s">
        <v>141</v>
      </c>
      <c r="AH9" s="87" t="s">
        <v>123</v>
      </c>
      <c r="AI9" s="87" t="s">
        <v>124</v>
      </c>
      <c r="AJ9" s="88" t="s">
        <v>133</v>
      </c>
      <c r="AK9" s="88" t="s">
        <v>134</v>
      </c>
    </row>
    <row r="10" spans="1:37" ht="75.75" customHeight="1" x14ac:dyDescent="0.3">
      <c r="A10" s="89" t="s">
        <v>142</v>
      </c>
      <c r="B10" s="90">
        <f t="shared" ref="B10:C25" si="0">F10</f>
        <v>0</v>
      </c>
      <c r="C10" s="90">
        <f t="shared" si="0"/>
        <v>0</v>
      </c>
      <c r="D10" s="91"/>
      <c r="E10" s="91"/>
      <c r="F10" s="90">
        <f t="shared" ref="F10:G25" si="1">N10+S10+X10+AC10+AH10</f>
        <v>0</v>
      </c>
      <c r="G10" s="90">
        <f t="shared" si="1"/>
        <v>0</v>
      </c>
      <c r="H10" s="92"/>
      <c r="I10" s="90"/>
      <c r="J10" s="90"/>
      <c r="K10" s="92"/>
      <c r="L10" s="92"/>
      <c r="M10" s="93"/>
      <c r="N10" s="90">
        <f t="shared" ref="N10:N29" si="2">COUNT(K10:M10)</f>
        <v>0</v>
      </c>
      <c r="O10" s="90">
        <f t="shared" ref="O10:O29" si="3">SUM(K10:M10)</f>
        <v>0</v>
      </c>
      <c r="P10" s="92"/>
      <c r="Q10" s="92"/>
      <c r="R10" s="92"/>
      <c r="S10" s="90">
        <f t="shared" ref="S10:S29" si="4">COUNT(P10:R10)</f>
        <v>0</v>
      </c>
      <c r="T10" s="90">
        <f t="shared" ref="T10:T29" si="5">SUM(P10:R10)</f>
        <v>0</v>
      </c>
      <c r="U10" s="92"/>
      <c r="V10" s="92"/>
      <c r="W10" s="92"/>
      <c r="X10" s="90">
        <f t="shared" ref="X10:X25" si="6">COUNT(U10:W10)</f>
        <v>0</v>
      </c>
      <c r="Y10" s="90">
        <f t="shared" ref="Y10:Y25" si="7">SUM(U10:W10)</f>
        <v>0</v>
      </c>
      <c r="Z10" s="92"/>
      <c r="AA10" s="92"/>
      <c r="AB10" s="92"/>
      <c r="AC10" s="90">
        <f t="shared" ref="AC10:AC25" si="8">COUNT(Z10:AB10)</f>
        <v>0</v>
      </c>
      <c r="AD10" s="90">
        <f t="shared" ref="AD10:AD25" si="9">SUM(Z10:AB10)</f>
        <v>0</v>
      </c>
      <c r="AE10" s="91"/>
      <c r="AF10" s="91"/>
      <c r="AG10" s="91"/>
      <c r="AH10" s="90"/>
      <c r="AI10" s="90"/>
      <c r="AJ10" s="91"/>
      <c r="AK10" s="91"/>
    </row>
    <row r="11" spans="1:37" ht="57.75" customHeight="1" x14ac:dyDescent="0.3">
      <c r="A11" s="89" t="s">
        <v>143</v>
      </c>
      <c r="B11" s="90">
        <f t="shared" si="0"/>
        <v>4</v>
      </c>
      <c r="C11" s="90">
        <f t="shared" si="0"/>
        <v>6</v>
      </c>
      <c r="D11" s="91"/>
      <c r="E11" s="91"/>
      <c r="F11" s="90">
        <f t="shared" si="1"/>
        <v>4</v>
      </c>
      <c r="G11" s="90">
        <f t="shared" si="1"/>
        <v>6</v>
      </c>
      <c r="H11" s="92"/>
      <c r="I11" s="90"/>
      <c r="J11" s="90"/>
      <c r="K11" s="92"/>
      <c r="L11" s="92"/>
      <c r="M11" s="92"/>
      <c r="N11" s="90">
        <f t="shared" si="2"/>
        <v>0</v>
      </c>
      <c r="O11" s="90">
        <f t="shared" si="3"/>
        <v>0</v>
      </c>
      <c r="P11" s="92">
        <v>1</v>
      </c>
      <c r="Q11" s="92"/>
      <c r="R11" s="92"/>
      <c r="S11" s="90">
        <f t="shared" si="4"/>
        <v>1</v>
      </c>
      <c r="T11" s="90">
        <f t="shared" si="5"/>
        <v>1</v>
      </c>
      <c r="U11" s="92">
        <v>1</v>
      </c>
      <c r="V11" s="92">
        <v>1</v>
      </c>
      <c r="W11" s="93"/>
      <c r="X11" s="90">
        <f t="shared" si="6"/>
        <v>2</v>
      </c>
      <c r="Y11" s="90">
        <f t="shared" si="7"/>
        <v>2</v>
      </c>
      <c r="Z11" s="92">
        <v>3</v>
      </c>
      <c r="AA11" s="92"/>
      <c r="AB11" s="93"/>
      <c r="AC11" s="90">
        <f t="shared" si="8"/>
        <v>1</v>
      </c>
      <c r="AD11" s="90">
        <f t="shared" si="9"/>
        <v>3</v>
      </c>
      <c r="AE11" s="91"/>
      <c r="AF11" s="91"/>
      <c r="AG11" s="91"/>
      <c r="AH11" s="90"/>
      <c r="AI11" s="90"/>
      <c r="AJ11" s="91"/>
      <c r="AK11" s="91"/>
    </row>
    <row r="12" spans="1:37" ht="57.75" customHeight="1" x14ac:dyDescent="0.3">
      <c r="A12" s="94" t="s">
        <v>144</v>
      </c>
      <c r="B12" s="90">
        <f t="shared" si="0"/>
        <v>4</v>
      </c>
      <c r="C12" s="90">
        <f t="shared" si="0"/>
        <v>7</v>
      </c>
      <c r="D12" s="91"/>
      <c r="E12" s="91"/>
      <c r="F12" s="90">
        <f t="shared" si="1"/>
        <v>4</v>
      </c>
      <c r="G12" s="90">
        <f t="shared" si="1"/>
        <v>7</v>
      </c>
      <c r="H12" s="92"/>
      <c r="I12" s="90"/>
      <c r="J12" s="90"/>
      <c r="K12" s="92"/>
      <c r="L12" s="92"/>
      <c r="M12" s="92"/>
      <c r="N12" s="90">
        <f t="shared" si="2"/>
        <v>0</v>
      </c>
      <c r="O12" s="90">
        <f t="shared" si="3"/>
        <v>0</v>
      </c>
      <c r="P12" s="92">
        <v>1</v>
      </c>
      <c r="Q12" s="92">
        <v>2</v>
      </c>
      <c r="R12" s="92"/>
      <c r="S12" s="90">
        <f t="shared" si="4"/>
        <v>2</v>
      </c>
      <c r="T12" s="90">
        <f t="shared" si="5"/>
        <v>3</v>
      </c>
      <c r="U12" s="92">
        <v>1</v>
      </c>
      <c r="V12" s="92"/>
      <c r="W12" s="92"/>
      <c r="X12" s="90">
        <f t="shared" si="6"/>
        <v>1</v>
      </c>
      <c r="Y12" s="90">
        <f t="shared" si="7"/>
        <v>1</v>
      </c>
      <c r="Z12" s="92">
        <v>3</v>
      </c>
      <c r="AA12" s="92"/>
      <c r="AB12" s="92"/>
      <c r="AC12" s="90">
        <f t="shared" si="8"/>
        <v>1</v>
      </c>
      <c r="AD12" s="90">
        <f t="shared" si="9"/>
        <v>3</v>
      </c>
      <c r="AE12" s="91"/>
      <c r="AF12" s="91"/>
      <c r="AG12" s="91"/>
      <c r="AH12" s="90"/>
      <c r="AI12" s="90"/>
      <c r="AJ12" s="91"/>
      <c r="AK12" s="91"/>
    </row>
    <row r="13" spans="1:37" ht="57.75" customHeight="1" x14ac:dyDescent="0.3">
      <c r="A13" s="89" t="s">
        <v>145</v>
      </c>
      <c r="B13" s="90">
        <f t="shared" si="0"/>
        <v>3</v>
      </c>
      <c r="C13" s="90">
        <f t="shared" si="0"/>
        <v>4</v>
      </c>
      <c r="D13" s="91"/>
      <c r="E13" s="91"/>
      <c r="F13" s="90">
        <f t="shared" si="1"/>
        <v>3</v>
      </c>
      <c r="G13" s="90">
        <f t="shared" si="1"/>
        <v>4</v>
      </c>
      <c r="H13" s="92"/>
      <c r="I13" s="90"/>
      <c r="J13" s="90"/>
      <c r="K13" s="92"/>
      <c r="L13" s="92"/>
      <c r="M13" s="92"/>
      <c r="N13" s="90">
        <f t="shared" si="2"/>
        <v>0</v>
      </c>
      <c r="O13" s="90">
        <f t="shared" si="3"/>
        <v>0</v>
      </c>
      <c r="P13" s="92"/>
      <c r="Q13" s="92"/>
      <c r="R13" s="92"/>
      <c r="S13" s="90">
        <f t="shared" si="4"/>
        <v>0</v>
      </c>
      <c r="T13" s="90">
        <f t="shared" si="5"/>
        <v>0</v>
      </c>
      <c r="U13" s="92">
        <v>1</v>
      </c>
      <c r="V13" s="92">
        <v>2</v>
      </c>
      <c r="W13" s="92"/>
      <c r="X13" s="90">
        <f t="shared" si="6"/>
        <v>2</v>
      </c>
      <c r="Y13" s="90">
        <f t="shared" si="7"/>
        <v>3</v>
      </c>
      <c r="Z13" s="92">
        <v>1</v>
      </c>
      <c r="AA13" s="92"/>
      <c r="AB13" s="92"/>
      <c r="AC13" s="90">
        <f t="shared" si="8"/>
        <v>1</v>
      </c>
      <c r="AD13" s="90">
        <f t="shared" si="9"/>
        <v>1</v>
      </c>
      <c r="AE13" s="91"/>
      <c r="AF13" s="91"/>
      <c r="AG13" s="91"/>
      <c r="AH13" s="90"/>
      <c r="AI13" s="90"/>
      <c r="AJ13" s="91"/>
      <c r="AK13" s="91"/>
    </row>
    <row r="14" spans="1:37" ht="55.5" customHeight="1" x14ac:dyDescent="0.3">
      <c r="A14" s="89" t="s">
        <v>146</v>
      </c>
      <c r="B14" s="90">
        <f t="shared" si="0"/>
        <v>4</v>
      </c>
      <c r="C14" s="90">
        <f t="shared" si="0"/>
        <v>12</v>
      </c>
      <c r="D14" s="91"/>
      <c r="E14" s="91"/>
      <c r="F14" s="90">
        <f t="shared" si="1"/>
        <v>4</v>
      </c>
      <c r="G14" s="90">
        <f t="shared" si="1"/>
        <v>12</v>
      </c>
      <c r="H14" s="92"/>
      <c r="I14" s="90"/>
      <c r="J14" s="90"/>
      <c r="K14" s="92"/>
      <c r="L14" s="92"/>
      <c r="M14" s="92"/>
      <c r="N14" s="90">
        <f t="shared" si="2"/>
        <v>0</v>
      </c>
      <c r="O14" s="90">
        <f t="shared" si="3"/>
        <v>0</v>
      </c>
      <c r="P14" s="92"/>
      <c r="Q14" s="92">
        <v>2</v>
      </c>
      <c r="R14" s="92"/>
      <c r="S14" s="90">
        <f t="shared" si="4"/>
        <v>1</v>
      </c>
      <c r="T14" s="90">
        <f t="shared" si="5"/>
        <v>2</v>
      </c>
      <c r="U14" s="92">
        <v>1</v>
      </c>
      <c r="V14" s="92"/>
      <c r="W14" s="92"/>
      <c r="X14" s="90">
        <f t="shared" si="6"/>
        <v>1</v>
      </c>
      <c r="Y14" s="90">
        <f t="shared" si="7"/>
        <v>1</v>
      </c>
      <c r="Z14" s="92">
        <v>3</v>
      </c>
      <c r="AA14" s="92">
        <v>6</v>
      </c>
      <c r="AB14" s="92"/>
      <c r="AC14" s="90">
        <f t="shared" si="8"/>
        <v>2</v>
      </c>
      <c r="AD14" s="90">
        <f t="shared" si="9"/>
        <v>9</v>
      </c>
      <c r="AE14" s="91"/>
      <c r="AF14" s="91"/>
      <c r="AG14" s="91"/>
      <c r="AH14" s="90"/>
      <c r="AI14" s="90"/>
      <c r="AJ14" s="91"/>
      <c r="AK14" s="91"/>
    </row>
    <row r="15" spans="1:37" ht="55.5" customHeight="1" x14ac:dyDescent="0.3">
      <c r="A15" s="89" t="s">
        <v>147</v>
      </c>
      <c r="B15" s="90">
        <f t="shared" si="0"/>
        <v>3</v>
      </c>
      <c r="C15" s="90">
        <f t="shared" si="0"/>
        <v>6</v>
      </c>
      <c r="D15" s="91"/>
      <c r="E15" s="91"/>
      <c r="F15" s="90">
        <f t="shared" si="1"/>
        <v>3</v>
      </c>
      <c r="G15" s="90">
        <f t="shared" si="1"/>
        <v>6</v>
      </c>
      <c r="H15" s="92"/>
      <c r="I15" s="90"/>
      <c r="J15" s="90"/>
      <c r="K15" s="92"/>
      <c r="L15" s="92"/>
      <c r="M15" s="92"/>
      <c r="N15" s="90">
        <f t="shared" si="2"/>
        <v>0</v>
      </c>
      <c r="O15" s="90">
        <f t="shared" si="3"/>
        <v>0</v>
      </c>
      <c r="P15" s="92"/>
      <c r="Q15" s="92"/>
      <c r="R15" s="92"/>
      <c r="S15" s="90">
        <f t="shared" si="4"/>
        <v>0</v>
      </c>
      <c r="T15" s="90">
        <f t="shared" si="5"/>
        <v>0</v>
      </c>
      <c r="U15" s="92">
        <v>2</v>
      </c>
      <c r="V15" s="92"/>
      <c r="W15" s="92"/>
      <c r="X15" s="90">
        <f t="shared" si="6"/>
        <v>1</v>
      </c>
      <c r="Y15" s="90">
        <f t="shared" si="7"/>
        <v>2</v>
      </c>
      <c r="Z15" s="92">
        <v>1</v>
      </c>
      <c r="AA15" s="92">
        <v>3</v>
      </c>
      <c r="AB15" s="92"/>
      <c r="AC15" s="90">
        <f t="shared" si="8"/>
        <v>2</v>
      </c>
      <c r="AD15" s="90">
        <f t="shared" si="9"/>
        <v>4</v>
      </c>
      <c r="AE15" s="91"/>
      <c r="AF15" s="91"/>
      <c r="AG15" s="91"/>
      <c r="AH15" s="90"/>
      <c r="AI15" s="90"/>
      <c r="AJ15" s="91"/>
      <c r="AK15" s="91"/>
    </row>
    <row r="16" spans="1:37" ht="55.5" customHeight="1" x14ac:dyDescent="0.3">
      <c r="A16" s="89" t="s">
        <v>148</v>
      </c>
      <c r="B16" s="90">
        <f t="shared" si="0"/>
        <v>2</v>
      </c>
      <c r="C16" s="90">
        <f t="shared" si="0"/>
        <v>4</v>
      </c>
      <c r="D16" s="91"/>
      <c r="E16" s="91"/>
      <c r="F16" s="90">
        <f t="shared" si="1"/>
        <v>2</v>
      </c>
      <c r="G16" s="90">
        <f t="shared" si="1"/>
        <v>4</v>
      </c>
      <c r="H16" s="92"/>
      <c r="I16" s="90"/>
      <c r="J16" s="90"/>
      <c r="K16" s="92"/>
      <c r="L16" s="92"/>
      <c r="M16" s="92"/>
      <c r="N16" s="90">
        <f t="shared" si="2"/>
        <v>0</v>
      </c>
      <c r="O16" s="90">
        <f t="shared" si="3"/>
        <v>0</v>
      </c>
      <c r="P16" s="92"/>
      <c r="Q16" s="92"/>
      <c r="R16" s="92"/>
      <c r="S16" s="90">
        <f t="shared" si="4"/>
        <v>0</v>
      </c>
      <c r="T16" s="90">
        <f t="shared" si="5"/>
        <v>0</v>
      </c>
      <c r="U16" s="92">
        <v>1</v>
      </c>
      <c r="V16" s="92"/>
      <c r="W16" s="92"/>
      <c r="X16" s="90">
        <f t="shared" si="6"/>
        <v>1</v>
      </c>
      <c r="Y16" s="90">
        <f t="shared" si="7"/>
        <v>1</v>
      </c>
      <c r="Z16" s="92">
        <v>3</v>
      </c>
      <c r="AA16" s="92"/>
      <c r="AB16" s="92"/>
      <c r="AC16" s="90">
        <f t="shared" si="8"/>
        <v>1</v>
      </c>
      <c r="AD16" s="90">
        <f t="shared" si="9"/>
        <v>3</v>
      </c>
      <c r="AE16" s="95"/>
      <c r="AF16" s="95"/>
      <c r="AG16" s="95"/>
      <c r="AH16" s="90"/>
      <c r="AI16" s="90"/>
      <c r="AJ16" s="91"/>
      <c r="AK16" s="91"/>
    </row>
    <row r="17" spans="1:37" ht="55.5" customHeight="1" x14ac:dyDescent="0.3">
      <c r="A17" s="89" t="s">
        <v>149</v>
      </c>
      <c r="B17" s="90">
        <f t="shared" si="0"/>
        <v>6</v>
      </c>
      <c r="C17" s="90">
        <f t="shared" si="0"/>
        <v>11</v>
      </c>
      <c r="D17" s="91"/>
      <c r="E17" s="91"/>
      <c r="F17" s="90">
        <f t="shared" si="1"/>
        <v>6</v>
      </c>
      <c r="G17" s="90">
        <f t="shared" si="1"/>
        <v>11</v>
      </c>
      <c r="H17" s="92"/>
      <c r="I17" s="90"/>
      <c r="J17" s="90"/>
      <c r="K17" s="92"/>
      <c r="L17" s="92"/>
      <c r="M17" s="92"/>
      <c r="N17" s="90">
        <f t="shared" si="2"/>
        <v>0</v>
      </c>
      <c r="O17" s="90">
        <f t="shared" si="3"/>
        <v>0</v>
      </c>
      <c r="P17" s="92">
        <v>2</v>
      </c>
      <c r="Q17" s="92"/>
      <c r="R17" s="92"/>
      <c r="S17" s="90">
        <f t="shared" si="4"/>
        <v>1</v>
      </c>
      <c r="T17" s="90">
        <f t="shared" si="5"/>
        <v>2</v>
      </c>
      <c r="U17" s="92">
        <v>1</v>
      </c>
      <c r="V17" s="92">
        <v>1</v>
      </c>
      <c r="W17" s="92"/>
      <c r="X17" s="90">
        <f t="shared" si="6"/>
        <v>2</v>
      </c>
      <c r="Y17" s="90">
        <f t="shared" si="7"/>
        <v>2</v>
      </c>
      <c r="Z17" s="92">
        <v>3</v>
      </c>
      <c r="AA17" s="92">
        <v>2</v>
      </c>
      <c r="AB17" s="92">
        <v>2</v>
      </c>
      <c r="AC17" s="90">
        <f t="shared" si="8"/>
        <v>3</v>
      </c>
      <c r="AD17" s="90">
        <f t="shared" si="9"/>
        <v>7</v>
      </c>
      <c r="AE17" s="91"/>
      <c r="AF17" s="91"/>
      <c r="AG17" s="91"/>
      <c r="AH17" s="90"/>
      <c r="AI17" s="90"/>
      <c r="AJ17" s="91"/>
      <c r="AK17" s="91"/>
    </row>
    <row r="18" spans="1:37" ht="57.75" customHeight="1" x14ac:dyDescent="0.3">
      <c r="A18" s="89" t="s">
        <v>150</v>
      </c>
      <c r="B18" s="90">
        <f t="shared" si="0"/>
        <v>3</v>
      </c>
      <c r="C18" s="90">
        <f t="shared" si="0"/>
        <v>3</v>
      </c>
      <c r="D18" s="91"/>
      <c r="E18" s="91"/>
      <c r="F18" s="90">
        <f t="shared" si="1"/>
        <v>3</v>
      </c>
      <c r="G18" s="90">
        <f t="shared" si="1"/>
        <v>3</v>
      </c>
      <c r="H18" s="92"/>
      <c r="I18" s="90"/>
      <c r="J18" s="90"/>
      <c r="K18" s="92"/>
      <c r="L18" s="92"/>
      <c r="M18" s="92"/>
      <c r="N18" s="90">
        <f t="shared" si="2"/>
        <v>0</v>
      </c>
      <c r="O18" s="90">
        <f t="shared" si="3"/>
        <v>0</v>
      </c>
      <c r="P18" s="92"/>
      <c r="Q18" s="92"/>
      <c r="R18" s="92"/>
      <c r="S18" s="90">
        <f t="shared" si="4"/>
        <v>0</v>
      </c>
      <c r="T18" s="90">
        <f t="shared" si="5"/>
        <v>0</v>
      </c>
      <c r="U18" s="92">
        <v>1</v>
      </c>
      <c r="V18" s="92"/>
      <c r="W18" s="92"/>
      <c r="X18" s="90">
        <f t="shared" si="6"/>
        <v>1</v>
      </c>
      <c r="Y18" s="90">
        <f t="shared" si="7"/>
        <v>1</v>
      </c>
      <c r="Z18" s="92"/>
      <c r="AA18" s="92">
        <v>1</v>
      </c>
      <c r="AB18" s="92">
        <v>1</v>
      </c>
      <c r="AC18" s="90">
        <f t="shared" si="8"/>
        <v>2</v>
      </c>
      <c r="AD18" s="90">
        <f t="shared" si="9"/>
        <v>2</v>
      </c>
      <c r="AE18" s="91"/>
      <c r="AF18" s="91"/>
      <c r="AG18" s="91"/>
      <c r="AH18" s="90"/>
      <c r="AI18" s="90"/>
      <c r="AJ18" s="91"/>
      <c r="AK18" s="91"/>
    </row>
    <row r="19" spans="1:37" ht="65.25" customHeight="1" x14ac:dyDescent="0.3">
      <c r="A19" s="94" t="s">
        <v>151</v>
      </c>
      <c r="B19" s="90">
        <f t="shared" si="0"/>
        <v>3</v>
      </c>
      <c r="C19" s="90">
        <f t="shared" si="0"/>
        <v>3</v>
      </c>
      <c r="D19" s="95"/>
      <c r="E19" s="95"/>
      <c r="F19" s="90">
        <f t="shared" si="1"/>
        <v>3</v>
      </c>
      <c r="G19" s="90">
        <f t="shared" si="1"/>
        <v>3</v>
      </c>
      <c r="H19" s="96"/>
      <c r="I19" s="97"/>
      <c r="J19" s="97"/>
      <c r="K19" s="96"/>
      <c r="L19" s="93"/>
      <c r="M19" s="93"/>
      <c r="N19" s="90">
        <f t="shared" si="2"/>
        <v>0</v>
      </c>
      <c r="O19" s="90">
        <f t="shared" si="3"/>
        <v>0</v>
      </c>
      <c r="P19" s="96">
        <v>1</v>
      </c>
      <c r="Q19" s="93"/>
      <c r="R19" s="93"/>
      <c r="S19" s="90">
        <f t="shared" si="4"/>
        <v>1</v>
      </c>
      <c r="T19" s="90">
        <f t="shared" si="5"/>
        <v>1</v>
      </c>
      <c r="U19" s="96">
        <v>1</v>
      </c>
      <c r="V19" s="93"/>
      <c r="W19" s="93"/>
      <c r="X19" s="90">
        <f t="shared" si="6"/>
        <v>1</v>
      </c>
      <c r="Y19" s="90">
        <f t="shared" si="7"/>
        <v>1</v>
      </c>
      <c r="Z19" s="96">
        <v>1</v>
      </c>
      <c r="AA19" s="93"/>
      <c r="AB19" s="93"/>
      <c r="AC19" s="90">
        <f t="shared" si="8"/>
        <v>1</v>
      </c>
      <c r="AD19" s="90">
        <f t="shared" si="9"/>
        <v>1</v>
      </c>
      <c r="AE19" s="95"/>
      <c r="AF19" s="95"/>
      <c r="AG19" s="95"/>
      <c r="AH19" s="97"/>
      <c r="AI19" s="90"/>
      <c r="AJ19" s="98"/>
      <c r="AK19" s="98"/>
    </row>
    <row r="20" spans="1:37" ht="54.75" customHeight="1" x14ac:dyDescent="0.3">
      <c r="A20" s="94" t="s">
        <v>152</v>
      </c>
      <c r="B20" s="90">
        <f t="shared" si="0"/>
        <v>3</v>
      </c>
      <c r="C20" s="90">
        <f t="shared" si="0"/>
        <v>7</v>
      </c>
      <c r="D20" s="91"/>
      <c r="E20" s="91"/>
      <c r="F20" s="90">
        <f t="shared" si="1"/>
        <v>3</v>
      </c>
      <c r="G20" s="90">
        <f t="shared" si="1"/>
        <v>7</v>
      </c>
      <c r="H20" s="92"/>
      <c r="I20" s="90"/>
      <c r="J20" s="90"/>
      <c r="K20" s="92"/>
      <c r="L20" s="92"/>
      <c r="M20" s="92"/>
      <c r="N20" s="90">
        <f t="shared" si="2"/>
        <v>0</v>
      </c>
      <c r="O20" s="90">
        <f t="shared" si="3"/>
        <v>0</v>
      </c>
      <c r="P20" s="92">
        <v>1</v>
      </c>
      <c r="Q20" s="92"/>
      <c r="R20" s="92"/>
      <c r="S20" s="90">
        <f t="shared" si="4"/>
        <v>1</v>
      </c>
      <c r="T20" s="90">
        <f t="shared" si="5"/>
        <v>1</v>
      </c>
      <c r="U20" s="92">
        <v>1</v>
      </c>
      <c r="V20" s="92"/>
      <c r="W20" s="92"/>
      <c r="X20" s="90">
        <f t="shared" si="6"/>
        <v>1</v>
      </c>
      <c r="Y20" s="90">
        <f t="shared" si="7"/>
        <v>1</v>
      </c>
      <c r="Z20" s="92">
        <v>5</v>
      </c>
      <c r="AA20" s="92"/>
      <c r="AB20" s="92"/>
      <c r="AC20" s="90">
        <f t="shared" si="8"/>
        <v>1</v>
      </c>
      <c r="AD20" s="90">
        <f t="shared" si="9"/>
        <v>5</v>
      </c>
      <c r="AE20" s="95"/>
      <c r="AF20" s="95"/>
      <c r="AG20" s="95"/>
      <c r="AH20" s="90"/>
      <c r="AI20" s="90"/>
      <c r="AJ20" s="91"/>
      <c r="AK20" s="91"/>
    </row>
    <row r="21" spans="1:37" ht="53.25" customHeight="1" x14ac:dyDescent="0.3">
      <c r="A21" s="94" t="s">
        <v>153</v>
      </c>
      <c r="B21" s="90">
        <f t="shared" si="0"/>
        <v>4</v>
      </c>
      <c r="C21" s="90">
        <f t="shared" si="0"/>
        <v>9</v>
      </c>
      <c r="D21" s="91"/>
      <c r="E21" s="91"/>
      <c r="F21" s="90">
        <f t="shared" si="1"/>
        <v>4</v>
      </c>
      <c r="G21" s="90">
        <f t="shared" si="1"/>
        <v>9</v>
      </c>
      <c r="H21" s="92"/>
      <c r="I21" s="90"/>
      <c r="J21" s="90"/>
      <c r="K21" s="92">
        <v>1</v>
      </c>
      <c r="L21" s="92"/>
      <c r="M21" s="92"/>
      <c r="N21" s="90">
        <f t="shared" si="2"/>
        <v>1</v>
      </c>
      <c r="O21" s="90">
        <f t="shared" si="3"/>
        <v>1</v>
      </c>
      <c r="P21" s="92"/>
      <c r="Q21" s="93"/>
      <c r="R21" s="93"/>
      <c r="S21" s="90">
        <f t="shared" si="4"/>
        <v>0</v>
      </c>
      <c r="T21" s="90">
        <f t="shared" si="5"/>
        <v>0</v>
      </c>
      <c r="U21" s="92">
        <v>3</v>
      </c>
      <c r="V21" s="92"/>
      <c r="W21" s="92"/>
      <c r="X21" s="90">
        <f t="shared" si="6"/>
        <v>1</v>
      </c>
      <c r="Y21" s="90">
        <f t="shared" si="7"/>
        <v>3</v>
      </c>
      <c r="Z21" s="92">
        <v>3</v>
      </c>
      <c r="AA21" s="92">
        <v>2</v>
      </c>
      <c r="AB21" s="92"/>
      <c r="AC21" s="90">
        <f t="shared" si="8"/>
        <v>2</v>
      </c>
      <c r="AD21" s="90">
        <f t="shared" si="9"/>
        <v>5</v>
      </c>
      <c r="AE21" s="95"/>
      <c r="AF21" s="95"/>
      <c r="AG21" s="95"/>
      <c r="AH21" s="90">
        <v>0</v>
      </c>
      <c r="AI21" s="90">
        <v>0</v>
      </c>
      <c r="AJ21" s="91"/>
      <c r="AK21" s="91"/>
    </row>
    <row r="22" spans="1:37" ht="113.25" customHeight="1" x14ac:dyDescent="0.3">
      <c r="A22" s="94" t="s">
        <v>154</v>
      </c>
      <c r="B22" s="90">
        <f t="shared" si="0"/>
        <v>0</v>
      </c>
      <c r="C22" s="90">
        <f t="shared" si="0"/>
        <v>0</v>
      </c>
      <c r="D22" s="95"/>
      <c r="E22" s="95"/>
      <c r="F22" s="90">
        <f t="shared" si="1"/>
        <v>0</v>
      </c>
      <c r="G22" s="90">
        <f t="shared" si="1"/>
        <v>0</v>
      </c>
      <c r="H22" s="96"/>
      <c r="I22" s="97"/>
      <c r="J22" s="97"/>
      <c r="K22" s="96"/>
      <c r="L22" s="93"/>
      <c r="M22" s="93"/>
      <c r="N22" s="90">
        <f t="shared" si="2"/>
        <v>0</v>
      </c>
      <c r="O22" s="90">
        <f t="shared" si="3"/>
        <v>0</v>
      </c>
      <c r="P22" s="96"/>
      <c r="Q22" s="93"/>
      <c r="R22" s="93"/>
      <c r="S22" s="90">
        <f t="shared" si="4"/>
        <v>0</v>
      </c>
      <c r="T22" s="90">
        <f t="shared" si="5"/>
        <v>0</v>
      </c>
      <c r="U22" s="92"/>
      <c r="V22" s="93"/>
      <c r="W22" s="93"/>
      <c r="X22" s="90">
        <f t="shared" si="6"/>
        <v>0</v>
      </c>
      <c r="Y22" s="90">
        <f t="shared" si="7"/>
        <v>0</v>
      </c>
      <c r="Z22" s="96"/>
      <c r="AA22" s="96"/>
      <c r="AB22" s="93"/>
      <c r="AC22" s="90">
        <f t="shared" si="8"/>
        <v>0</v>
      </c>
      <c r="AD22" s="90">
        <f t="shared" si="9"/>
        <v>0</v>
      </c>
      <c r="AE22" s="95"/>
      <c r="AF22" s="95"/>
      <c r="AG22" s="95"/>
      <c r="AH22" s="97"/>
      <c r="AI22" s="90"/>
      <c r="AJ22" s="98"/>
      <c r="AK22" s="98"/>
    </row>
    <row r="23" spans="1:37" ht="107.25" customHeight="1" x14ac:dyDescent="0.3">
      <c r="A23" s="89" t="s">
        <v>224</v>
      </c>
      <c r="B23" s="90">
        <f t="shared" si="0"/>
        <v>0</v>
      </c>
      <c r="C23" s="90">
        <f t="shared" si="0"/>
        <v>0</v>
      </c>
      <c r="D23" s="91"/>
      <c r="E23" s="91"/>
      <c r="F23" s="90">
        <f t="shared" si="1"/>
        <v>0</v>
      </c>
      <c r="G23" s="90">
        <f t="shared" si="1"/>
        <v>0</v>
      </c>
      <c r="H23" s="92"/>
      <c r="I23" s="90"/>
      <c r="J23" s="90"/>
      <c r="K23" s="92"/>
      <c r="L23" s="92"/>
      <c r="M23" s="92"/>
      <c r="N23" s="90">
        <f t="shared" si="2"/>
        <v>0</v>
      </c>
      <c r="O23" s="90">
        <f t="shared" si="3"/>
        <v>0</v>
      </c>
      <c r="P23" s="92"/>
      <c r="Q23" s="92"/>
      <c r="R23" s="92"/>
      <c r="S23" s="90">
        <f t="shared" si="4"/>
        <v>0</v>
      </c>
      <c r="T23" s="90">
        <f t="shared" si="5"/>
        <v>0</v>
      </c>
      <c r="U23" s="92"/>
      <c r="V23" s="92"/>
      <c r="W23" s="92"/>
      <c r="X23" s="90">
        <f t="shared" si="6"/>
        <v>0</v>
      </c>
      <c r="Y23" s="90">
        <f t="shared" si="7"/>
        <v>0</v>
      </c>
      <c r="Z23" s="92"/>
      <c r="AA23" s="92"/>
      <c r="AB23" s="92"/>
      <c r="AC23" s="90">
        <f t="shared" si="8"/>
        <v>0</v>
      </c>
      <c r="AD23" s="90">
        <f t="shared" si="9"/>
        <v>0</v>
      </c>
      <c r="AE23" s="91"/>
      <c r="AF23" s="91"/>
      <c r="AG23" s="91"/>
      <c r="AH23" s="90"/>
      <c r="AI23" s="90"/>
      <c r="AJ23" s="91"/>
      <c r="AK23" s="91"/>
    </row>
    <row r="24" spans="1:37" ht="96.75" customHeight="1" x14ac:dyDescent="0.3">
      <c r="A24" s="89" t="s">
        <v>155</v>
      </c>
      <c r="B24" s="90">
        <f t="shared" si="0"/>
        <v>1</v>
      </c>
      <c r="C24" s="90">
        <f t="shared" si="0"/>
        <v>1</v>
      </c>
      <c r="D24" s="91"/>
      <c r="E24" s="91"/>
      <c r="F24" s="90">
        <f t="shared" si="1"/>
        <v>1</v>
      </c>
      <c r="G24" s="90">
        <f t="shared" si="1"/>
        <v>1</v>
      </c>
      <c r="H24" s="92"/>
      <c r="I24" s="90"/>
      <c r="J24" s="90"/>
      <c r="K24" s="92"/>
      <c r="L24" s="92"/>
      <c r="M24" s="92"/>
      <c r="N24" s="90">
        <f t="shared" si="2"/>
        <v>0</v>
      </c>
      <c r="O24" s="90">
        <f t="shared" si="3"/>
        <v>0</v>
      </c>
      <c r="P24" s="92"/>
      <c r="Q24" s="92"/>
      <c r="R24" s="92"/>
      <c r="S24" s="90">
        <f t="shared" si="4"/>
        <v>0</v>
      </c>
      <c r="T24" s="90">
        <f t="shared" si="5"/>
        <v>0</v>
      </c>
      <c r="U24" s="92"/>
      <c r="V24" s="92"/>
      <c r="W24" s="92"/>
      <c r="X24" s="90">
        <f t="shared" si="6"/>
        <v>0</v>
      </c>
      <c r="Y24" s="90">
        <f t="shared" si="7"/>
        <v>0</v>
      </c>
      <c r="Z24" s="92">
        <v>1</v>
      </c>
      <c r="AA24" s="92"/>
      <c r="AB24" s="92"/>
      <c r="AC24" s="90">
        <f t="shared" si="8"/>
        <v>1</v>
      </c>
      <c r="AD24" s="90">
        <f t="shared" si="9"/>
        <v>1</v>
      </c>
      <c r="AE24" s="91"/>
      <c r="AF24" s="91"/>
      <c r="AG24" s="91"/>
      <c r="AH24" s="90"/>
      <c r="AI24" s="90"/>
      <c r="AJ24" s="91"/>
      <c r="AK24" s="91"/>
    </row>
    <row r="25" spans="1:37" ht="69.75" customHeight="1" x14ac:dyDescent="0.3">
      <c r="A25" s="89" t="s">
        <v>156</v>
      </c>
      <c r="B25" s="90">
        <f t="shared" si="0"/>
        <v>0</v>
      </c>
      <c r="C25" s="90">
        <f t="shared" si="0"/>
        <v>0</v>
      </c>
      <c r="D25" s="95"/>
      <c r="E25" s="95"/>
      <c r="F25" s="90">
        <f t="shared" si="1"/>
        <v>0</v>
      </c>
      <c r="G25" s="90">
        <f t="shared" si="1"/>
        <v>0</v>
      </c>
      <c r="H25" s="96"/>
      <c r="I25" s="97"/>
      <c r="J25" s="97"/>
      <c r="K25" s="96"/>
      <c r="L25" s="96"/>
      <c r="M25" s="96"/>
      <c r="N25" s="90">
        <f t="shared" si="2"/>
        <v>0</v>
      </c>
      <c r="O25" s="90">
        <f t="shared" si="3"/>
        <v>0</v>
      </c>
      <c r="P25" s="96"/>
      <c r="Q25" s="96"/>
      <c r="R25" s="96"/>
      <c r="S25" s="90">
        <f t="shared" si="4"/>
        <v>0</v>
      </c>
      <c r="T25" s="90">
        <f t="shared" si="5"/>
        <v>0</v>
      </c>
      <c r="U25" s="96"/>
      <c r="V25" s="96"/>
      <c r="W25" s="96"/>
      <c r="X25" s="90">
        <f t="shared" si="6"/>
        <v>0</v>
      </c>
      <c r="Y25" s="90">
        <f t="shared" si="7"/>
        <v>0</v>
      </c>
      <c r="Z25" s="96"/>
      <c r="AA25" s="96"/>
      <c r="AB25" s="96"/>
      <c r="AC25" s="90">
        <f t="shared" si="8"/>
        <v>0</v>
      </c>
      <c r="AD25" s="90">
        <f t="shared" si="9"/>
        <v>0</v>
      </c>
      <c r="AE25" s="98"/>
      <c r="AF25" s="98"/>
      <c r="AG25" s="98"/>
      <c r="AH25" s="99">
        <v>0</v>
      </c>
      <c r="AI25" s="90"/>
      <c r="AJ25" s="95"/>
      <c r="AK25" s="95"/>
    </row>
    <row r="26" spans="1:37" ht="95.25" customHeight="1" x14ac:dyDescent="0.3">
      <c r="A26" s="94" t="s">
        <v>157</v>
      </c>
      <c r="B26" s="90">
        <f t="shared" ref="B26:C29" si="10">F26</f>
        <v>0</v>
      </c>
      <c r="C26" s="90">
        <f t="shared" si="10"/>
        <v>0</v>
      </c>
      <c r="D26" s="95"/>
      <c r="E26" s="95"/>
      <c r="F26" s="90">
        <f t="shared" ref="F26:G29" si="11">N26+S26+X26+AC26+AH26</f>
        <v>0</v>
      </c>
      <c r="G26" s="90">
        <f t="shared" si="11"/>
        <v>0</v>
      </c>
      <c r="H26" s="93"/>
      <c r="I26" s="99"/>
      <c r="J26" s="99"/>
      <c r="K26" s="93"/>
      <c r="L26" s="93"/>
      <c r="M26" s="93"/>
      <c r="N26" s="90">
        <f t="shared" si="2"/>
        <v>0</v>
      </c>
      <c r="O26" s="90">
        <f t="shared" si="3"/>
        <v>0</v>
      </c>
      <c r="P26" s="96"/>
      <c r="Q26" s="96"/>
      <c r="R26" s="96"/>
      <c r="S26" s="90">
        <f t="shared" si="4"/>
        <v>0</v>
      </c>
      <c r="T26" s="90">
        <f t="shared" si="5"/>
        <v>0</v>
      </c>
      <c r="U26" s="93"/>
      <c r="V26" s="93"/>
      <c r="W26" s="93"/>
      <c r="X26" s="90">
        <v>0</v>
      </c>
      <c r="Y26" s="90">
        <v>0</v>
      </c>
      <c r="Z26" s="93"/>
      <c r="AA26" s="93"/>
      <c r="AB26" s="93"/>
      <c r="AC26" s="90">
        <v>0</v>
      </c>
      <c r="AD26" s="90">
        <v>0</v>
      </c>
      <c r="AE26" s="95"/>
      <c r="AF26" s="95"/>
      <c r="AG26" s="95"/>
      <c r="AH26" s="99">
        <v>0</v>
      </c>
      <c r="AI26" s="90">
        <v>0</v>
      </c>
      <c r="AJ26" s="91"/>
      <c r="AK26" s="91"/>
    </row>
    <row r="27" spans="1:37" ht="116.25" customHeight="1" x14ac:dyDescent="0.3">
      <c r="A27" s="89" t="s">
        <v>158</v>
      </c>
      <c r="B27" s="90">
        <f t="shared" si="10"/>
        <v>3</v>
      </c>
      <c r="C27" s="90">
        <f t="shared" si="10"/>
        <v>4</v>
      </c>
      <c r="D27" s="91"/>
      <c r="E27" s="91"/>
      <c r="F27" s="90">
        <f t="shared" si="11"/>
        <v>3</v>
      </c>
      <c r="G27" s="90">
        <f t="shared" si="11"/>
        <v>4</v>
      </c>
      <c r="H27" s="92"/>
      <c r="I27" s="90"/>
      <c r="J27" s="90"/>
      <c r="K27" s="92"/>
      <c r="L27" s="93"/>
      <c r="M27" s="93"/>
      <c r="N27" s="90">
        <f t="shared" si="2"/>
        <v>0</v>
      </c>
      <c r="O27" s="90">
        <f t="shared" si="3"/>
        <v>0</v>
      </c>
      <c r="P27" s="92"/>
      <c r="Q27" s="92"/>
      <c r="R27" s="93"/>
      <c r="S27" s="90">
        <f t="shared" si="4"/>
        <v>0</v>
      </c>
      <c r="T27" s="90">
        <f t="shared" si="5"/>
        <v>0</v>
      </c>
      <c r="U27" s="92">
        <v>2</v>
      </c>
      <c r="V27" s="92"/>
      <c r="W27" s="93"/>
      <c r="X27" s="90">
        <f t="shared" ref="X27:X29" si="12">COUNT(U27:W27)</f>
        <v>1</v>
      </c>
      <c r="Y27" s="90">
        <f t="shared" ref="Y27:Y29" si="13">SUM(U27:W27)</f>
        <v>2</v>
      </c>
      <c r="Z27" s="92">
        <v>1</v>
      </c>
      <c r="AA27" s="93">
        <v>1</v>
      </c>
      <c r="AB27" s="93"/>
      <c r="AC27" s="90">
        <f t="shared" ref="AC27:AC29" si="14">COUNT(Z27:AB27)</f>
        <v>2</v>
      </c>
      <c r="AD27" s="90">
        <f t="shared" ref="AD27:AD29" si="15">SUM(Z27:AB27)</f>
        <v>2</v>
      </c>
      <c r="AE27" s="95"/>
      <c r="AF27" s="95"/>
      <c r="AG27" s="95"/>
      <c r="AH27" s="90"/>
      <c r="AI27" s="90"/>
      <c r="AJ27" s="91"/>
      <c r="AK27" s="91"/>
    </row>
    <row r="28" spans="1:37" ht="114" customHeight="1" x14ac:dyDescent="0.3">
      <c r="A28" s="89" t="s">
        <v>159</v>
      </c>
      <c r="B28" s="90">
        <f t="shared" si="10"/>
        <v>1</v>
      </c>
      <c r="C28" s="90">
        <f t="shared" si="10"/>
        <v>1</v>
      </c>
      <c r="D28" s="98"/>
      <c r="E28" s="98"/>
      <c r="F28" s="90">
        <f t="shared" si="11"/>
        <v>1</v>
      </c>
      <c r="G28" s="90">
        <f t="shared" si="11"/>
        <v>1</v>
      </c>
      <c r="H28" s="93"/>
      <c r="I28" s="99"/>
      <c r="J28" s="99"/>
      <c r="K28" s="93"/>
      <c r="L28" s="93"/>
      <c r="M28" s="93"/>
      <c r="N28" s="90">
        <f t="shared" si="2"/>
        <v>0</v>
      </c>
      <c r="O28" s="90">
        <f t="shared" si="3"/>
        <v>0</v>
      </c>
      <c r="P28" s="93"/>
      <c r="Q28" s="93"/>
      <c r="R28" s="93"/>
      <c r="S28" s="90">
        <f t="shared" si="4"/>
        <v>0</v>
      </c>
      <c r="T28" s="90">
        <f t="shared" si="5"/>
        <v>0</v>
      </c>
      <c r="U28" s="93"/>
      <c r="V28" s="93"/>
      <c r="W28" s="93"/>
      <c r="X28" s="90">
        <f t="shared" si="12"/>
        <v>0</v>
      </c>
      <c r="Y28" s="90">
        <f t="shared" si="13"/>
        <v>0</v>
      </c>
      <c r="Z28" s="93"/>
      <c r="AA28" s="93"/>
      <c r="AB28" s="93"/>
      <c r="AC28" s="90">
        <f t="shared" si="14"/>
        <v>0</v>
      </c>
      <c r="AD28" s="90">
        <f t="shared" si="15"/>
        <v>0</v>
      </c>
      <c r="AE28" s="98">
        <v>1</v>
      </c>
      <c r="AF28" s="95"/>
      <c r="AG28" s="95"/>
      <c r="AH28" s="90">
        <f>COUNT(AE28:AG28)</f>
        <v>1</v>
      </c>
      <c r="AI28" s="90">
        <f>SUM(AE28:AG28)</f>
        <v>1</v>
      </c>
      <c r="AJ28" s="98"/>
      <c r="AK28" s="98"/>
    </row>
    <row r="29" spans="1:37" ht="120.75" customHeight="1" x14ac:dyDescent="0.3">
      <c r="A29" s="89" t="s">
        <v>160</v>
      </c>
      <c r="B29" s="90">
        <f t="shared" si="10"/>
        <v>0</v>
      </c>
      <c r="C29" s="90">
        <f t="shared" si="10"/>
        <v>0</v>
      </c>
      <c r="D29" s="91"/>
      <c r="E29" s="91"/>
      <c r="F29" s="90">
        <f t="shared" si="11"/>
        <v>0</v>
      </c>
      <c r="G29" s="90">
        <f t="shared" si="11"/>
        <v>0</v>
      </c>
      <c r="H29" s="93"/>
      <c r="I29" s="99"/>
      <c r="J29" s="99"/>
      <c r="K29" s="93"/>
      <c r="L29" s="93"/>
      <c r="M29" s="93"/>
      <c r="N29" s="90">
        <f t="shared" si="2"/>
        <v>0</v>
      </c>
      <c r="O29" s="90">
        <f t="shared" si="3"/>
        <v>0</v>
      </c>
      <c r="P29" s="93"/>
      <c r="Q29" s="93"/>
      <c r="R29" s="93"/>
      <c r="S29" s="90">
        <f t="shared" si="4"/>
        <v>0</v>
      </c>
      <c r="T29" s="90">
        <f t="shared" si="5"/>
        <v>0</v>
      </c>
      <c r="U29" s="93"/>
      <c r="V29" s="93"/>
      <c r="W29" s="93"/>
      <c r="X29" s="90">
        <f t="shared" si="12"/>
        <v>0</v>
      </c>
      <c r="Y29" s="90">
        <f t="shared" si="13"/>
        <v>0</v>
      </c>
      <c r="Z29" s="93"/>
      <c r="AA29" s="93"/>
      <c r="AB29" s="93"/>
      <c r="AC29" s="90">
        <f t="shared" si="14"/>
        <v>0</v>
      </c>
      <c r="AD29" s="90">
        <f t="shared" si="15"/>
        <v>0</v>
      </c>
      <c r="AE29" s="91"/>
      <c r="AF29" s="95"/>
      <c r="AG29" s="95"/>
      <c r="AH29" s="90"/>
      <c r="AI29" s="90"/>
      <c r="AJ29" s="91"/>
      <c r="AK29" s="91"/>
    </row>
    <row r="30" spans="1:37" ht="19.5" customHeight="1" x14ac:dyDescent="0.3">
      <c r="A30" s="94" t="s">
        <v>161</v>
      </c>
      <c r="B30" s="90">
        <f t="shared" ref="B30:C30" si="16">SUM(B10:B29)</f>
        <v>44</v>
      </c>
      <c r="C30" s="90">
        <f t="shared" si="16"/>
        <v>78</v>
      </c>
      <c r="D30" s="92"/>
      <c r="E30" s="92"/>
      <c r="F30" s="90">
        <f t="shared" ref="F30:G30" si="17">SUM(F10:F29)</f>
        <v>44</v>
      </c>
      <c r="G30" s="90">
        <f t="shared" si="17"/>
        <v>78</v>
      </c>
      <c r="H30" s="102"/>
      <c r="I30" s="90">
        <f t="shared" ref="I30:J30" si="18">SUM(I10:I29)</f>
        <v>0</v>
      </c>
      <c r="J30" s="90">
        <f t="shared" si="18"/>
        <v>0</v>
      </c>
      <c r="K30" s="92"/>
      <c r="L30" s="92"/>
      <c r="M30" s="92"/>
      <c r="N30" s="90">
        <f>SUM(N10:N29)</f>
        <v>1</v>
      </c>
      <c r="O30" s="90">
        <f>K30+L30+M30</f>
        <v>0</v>
      </c>
      <c r="P30" s="92"/>
      <c r="Q30" s="92"/>
      <c r="R30" s="92"/>
      <c r="S30" s="92">
        <f t="shared" ref="S30:T30" si="19">SUM(S10:S29)</f>
        <v>7</v>
      </c>
      <c r="T30" s="92">
        <f t="shared" si="19"/>
        <v>10</v>
      </c>
      <c r="U30" s="92"/>
      <c r="V30" s="92"/>
      <c r="W30" s="92"/>
      <c r="X30" s="92">
        <f t="shared" ref="X30:Y30" si="20">SUM(X10:X29)</f>
        <v>15</v>
      </c>
      <c r="Y30" s="92">
        <f t="shared" si="20"/>
        <v>20</v>
      </c>
      <c r="Z30" s="92"/>
      <c r="AA30" s="92"/>
      <c r="AB30" s="92"/>
      <c r="AC30" s="92">
        <f t="shared" ref="AC30:AD30" si="21">SUM(AC10:AC29)</f>
        <v>20</v>
      </c>
      <c r="AD30" s="92">
        <f t="shared" si="21"/>
        <v>46</v>
      </c>
      <c r="AE30" s="92"/>
      <c r="AF30" s="92"/>
      <c r="AG30" s="92"/>
      <c r="AH30" s="90">
        <f t="shared" ref="AH30:AK30" si="22">SUM(AH10:AH29)</f>
        <v>1</v>
      </c>
      <c r="AI30" s="90">
        <f t="shared" si="22"/>
        <v>1</v>
      </c>
      <c r="AJ30" s="92">
        <f t="shared" si="22"/>
        <v>0</v>
      </c>
      <c r="AK30" s="92">
        <f t="shared" si="22"/>
        <v>0</v>
      </c>
    </row>
    <row r="31" spans="1:37" ht="15.75" customHeight="1" x14ac:dyDescent="0.3">
      <c r="A31" s="79"/>
      <c r="B31" s="79"/>
      <c r="C31" s="79"/>
      <c r="D31" s="79"/>
      <c r="E31" s="79"/>
      <c r="F31" s="100"/>
      <c r="G31" s="100"/>
      <c r="H31" s="100"/>
      <c r="I31" s="100"/>
      <c r="J31" s="100"/>
      <c r="K31" s="100"/>
      <c r="L31" s="100"/>
      <c r="M31" s="100"/>
      <c r="N31" s="100"/>
      <c r="O31" s="100"/>
      <c r="P31" s="100"/>
      <c r="Q31" s="100"/>
      <c r="R31" s="100"/>
      <c r="S31" s="100"/>
      <c r="T31" s="100"/>
      <c r="U31" s="100"/>
      <c r="V31" s="100"/>
      <c r="W31" s="100"/>
      <c r="X31" s="100"/>
      <c r="Y31" s="100"/>
      <c r="Z31" s="100"/>
      <c r="AA31" s="100"/>
      <c r="AB31" s="100"/>
      <c r="AC31" s="100"/>
      <c r="AD31" s="100"/>
      <c r="AE31" s="79"/>
      <c r="AF31" s="79"/>
      <c r="AG31" s="79"/>
      <c r="AH31" s="79"/>
      <c r="AI31" s="79"/>
      <c r="AJ31" s="79"/>
      <c r="AK31" s="79"/>
    </row>
    <row r="32" spans="1:37" ht="15.75" customHeight="1" x14ac:dyDescent="0.25"/>
    <row r="33" spans="1:37" ht="15.75" customHeight="1" x14ac:dyDescent="0.25"/>
    <row r="34" spans="1:37" ht="15.75" customHeight="1" x14ac:dyDescent="0.25"/>
    <row r="35" spans="1:37" ht="15.75" customHeight="1" x14ac:dyDescent="0.25"/>
    <row r="36" spans="1:37" ht="15.75" customHeight="1" x14ac:dyDescent="0.25"/>
    <row r="37" spans="1:37" ht="15.75" customHeight="1" x14ac:dyDescent="0.25"/>
    <row r="38" spans="1:37" ht="25.5" customHeight="1" x14ac:dyDescent="0.45">
      <c r="A38" s="166" t="s">
        <v>226</v>
      </c>
      <c r="B38" s="166"/>
      <c r="C38" s="166"/>
      <c r="D38" s="166"/>
      <c r="E38" s="166"/>
      <c r="F38" s="166"/>
      <c r="G38" s="166"/>
      <c r="H38" s="166"/>
      <c r="I38" s="166"/>
      <c r="J38" s="166"/>
      <c r="K38" s="166"/>
      <c r="AE38" s="101"/>
      <c r="AF38" s="166" t="s">
        <v>227</v>
      </c>
      <c r="AG38" s="166"/>
      <c r="AH38" s="166"/>
      <c r="AI38" s="166"/>
      <c r="AJ38" s="166"/>
      <c r="AK38" s="166"/>
    </row>
    <row r="39" spans="1:37" ht="15.75" customHeight="1" x14ac:dyDescent="0.25"/>
    <row r="40" spans="1:37" ht="15.75" customHeight="1" x14ac:dyDescent="0.25"/>
    <row r="41" spans="1:37" ht="15.75" customHeight="1" x14ac:dyDescent="0.25"/>
    <row r="42" spans="1:37" ht="15.75" customHeight="1" x14ac:dyDescent="0.25"/>
    <row r="43" spans="1:37" ht="15.75" customHeight="1" x14ac:dyDescent="0.25"/>
    <row r="44" spans="1:37" ht="15.75" customHeight="1" x14ac:dyDescent="0.25"/>
    <row r="45" spans="1:37" ht="15.75" customHeight="1" x14ac:dyDescent="0.25"/>
    <row r="46" spans="1:37" ht="15.75" customHeight="1" x14ac:dyDescent="0.25"/>
    <row r="47" spans="1:37" ht="15.75" customHeight="1" x14ac:dyDescent="0.25"/>
    <row r="48" spans="1:37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</sheetData>
  <mergeCells count="24">
    <mergeCell ref="U8:Y8"/>
    <mergeCell ref="Z8:AD8"/>
    <mergeCell ref="AE8:AI8"/>
    <mergeCell ref="AG1:AK1"/>
    <mergeCell ref="AG2:AK2"/>
    <mergeCell ref="B3:AF3"/>
    <mergeCell ref="AG3:AK3"/>
    <mergeCell ref="B4:AF4"/>
    <mergeCell ref="A38:K38"/>
    <mergeCell ref="AF38:AK38"/>
    <mergeCell ref="A6:A9"/>
    <mergeCell ref="B6:E7"/>
    <mergeCell ref="F6:AK6"/>
    <mergeCell ref="F7:AI7"/>
    <mergeCell ref="AJ7:AK7"/>
    <mergeCell ref="AJ8:AK8"/>
    <mergeCell ref="B8:B9"/>
    <mergeCell ref="C8:C9"/>
    <mergeCell ref="D8:E8"/>
    <mergeCell ref="F8:F9"/>
    <mergeCell ref="G8:G9"/>
    <mergeCell ref="H8:J8"/>
    <mergeCell ref="K8:O8"/>
    <mergeCell ref="P8:T8"/>
  </mergeCells>
  <pageMargins left="0.23622047244094491" right="0.23622047244094491" top="0.74803149606299213" bottom="0.74803149606299213" header="0" footer="0"/>
  <pageSetup paperSize="9" scale="41" fitToHeight="0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708EB5-DCE4-4944-BF80-B7AEBE90D709}">
  <sheetPr>
    <pageSetUpPr fitToPage="1"/>
  </sheetPr>
  <dimension ref="A2:N31"/>
  <sheetViews>
    <sheetView showGridLines="0" tabSelected="1" zoomScaleNormal="100" workbookViewId="0">
      <selection activeCell="I3" sqref="I3"/>
    </sheetView>
  </sheetViews>
  <sheetFormatPr defaultRowHeight="15" x14ac:dyDescent="0.25"/>
  <cols>
    <col min="2" max="2" width="23.5703125" customWidth="1"/>
    <col min="3" max="4" width="13.5703125" customWidth="1"/>
    <col min="5" max="5" width="23.140625" customWidth="1"/>
    <col min="6" max="7" width="15" customWidth="1"/>
    <col min="8" max="8" width="22" customWidth="1"/>
    <col min="9" max="10" width="17.7109375" customWidth="1"/>
    <col min="11" max="11" width="19" customWidth="1"/>
    <col min="12" max="13" width="17.7109375" customWidth="1"/>
  </cols>
  <sheetData>
    <row r="2" spans="1:13" ht="18.75" x14ac:dyDescent="0.3">
      <c r="K2" s="79" t="s">
        <v>166</v>
      </c>
      <c r="L2" s="79"/>
      <c r="M2" s="79"/>
    </row>
    <row r="3" spans="1:13" ht="18.75" x14ac:dyDescent="0.3">
      <c r="K3" s="79" t="s">
        <v>228</v>
      </c>
      <c r="L3" s="79"/>
      <c r="M3" s="79"/>
    </row>
    <row r="4" spans="1:13" ht="18.75" x14ac:dyDescent="0.3">
      <c r="K4" s="79" t="s">
        <v>232</v>
      </c>
      <c r="L4" s="79"/>
      <c r="M4" s="79"/>
    </row>
    <row r="6" spans="1:13" x14ac:dyDescent="0.25">
      <c r="A6" s="191" t="s">
        <v>167</v>
      </c>
      <c r="B6" s="191"/>
      <c r="C6" s="191"/>
      <c r="D6" s="191"/>
      <c r="E6" s="191"/>
      <c r="F6" s="191"/>
      <c r="G6" s="191"/>
      <c r="H6" s="191"/>
      <c r="I6" s="191"/>
      <c r="J6" s="191"/>
      <c r="K6" s="191"/>
      <c r="L6" s="191"/>
      <c r="M6" s="191"/>
    </row>
    <row r="7" spans="1:13" ht="15.75" thickBot="1" x14ac:dyDescent="0.3">
      <c r="A7" s="191"/>
      <c r="B7" s="191"/>
      <c r="C7" s="191"/>
      <c r="D7" s="191"/>
      <c r="E7" s="191"/>
      <c r="F7" s="191"/>
      <c r="G7" s="191"/>
      <c r="H7" s="191"/>
      <c r="I7" s="191"/>
      <c r="J7" s="191"/>
      <c r="K7" s="191"/>
      <c r="L7" s="191"/>
      <c r="M7" s="191"/>
    </row>
    <row r="8" spans="1:13" ht="19.5" thickBot="1" x14ac:dyDescent="0.35">
      <c r="A8" s="103"/>
      <c r="B8" s="192" t="s">
        <v>168</v>
      </c>
      <c r="C8" s="193"/>
      <c r="D8" s="194"/>
      <c r="E8" s="195" t="s">
        <v>169</v>
      </c>
      <c r="F8" s="193"/>
      <c r="G8" s="194"/>
      <c r="H8" s="195" t="s">
        <v>170</v>
      </c>
      <c r="I8" s="193"/>
      <c r="J8" s="194"/>
      <c r="K8" s="195" t="s">
        <v>171</v>
      </c>
      <c r="L8" s="193"/>
      <c r="M8" s="196"/>
    </row>
    <row r="9" spans="1:13" ht="37.5" x14ac:dyDescent="0.3">
      <c r="A9" s="103"/>
      <c r="B9" s="104" t="s">
        <v>172</v>
      </c>
      <c r="C9" s="105" t="s">
        <v>133</v>
      </c>
      <c r="D9" s="105" t="s">
        <v>173</v>
      </c>
      <c r="E9" s="105" t="s">
        <v>172</v>
      </c>
      <c r="F9" s="105" t="s">
        <v>133</v>
      </c>
      <c r="G9" s="105" t="s">
        <v>173</v>
      </c>
      <c r="H9" s="105" t="s">
        <v>172</v>
      </c>
      <c r="I9" s="105" t="s">
        <v>133</v>
      </c>
      <c r="J9" s="105" t="s">
        <v>173</v>
      </c>
      <c r="K9" s="105" t="s">
        <v>172</v>
      </c>
      <c r="L9" s="105" t="s">
        <v>133</v>
      </c>
      <c r="M9" s="105" t="s">
        <v>173</v>
      </c>
    </row>
    <row r="10" spans="1:13" ht="37.5" customHeight="1" x14ac:dyDescent="0.3">
      <c r="A10" s="103"/>
      <c r="B10" s="106" t="s">
        <v>174</v>
      </c>
      <c r="C10" s="107">
        <v>2</v>
      </c>
      <c r="D10" s="107">
        <v>30</v>
      </c>
      <c r="E10" s="108" t="s">
        <v>175</v>
      </c>
      <c r="F10" s="109">
        <v>1</v>
      </c>
      <c r="G10" s="109">
        <v>15</v>
      </c>
      <c r="H10" s="108" t="s">
        <v>176</v>
      </c>
      <c r="I10" s="107">
        <v>6</v>
      </c>
      <c r="J10" s="107">
        <v>72</v>
      </c>
      <c r="K10" s="107" t="s">
        <v>177</v>
      </c>
      <c r="L10" s="107">
        <v>2</v>
      </c>
      <c r="M10" s="107">
        <v>30</v>
      </c>
    </row>
    <row r="11" spans="1:13" ht="37.5" customHeight="1" x14ac:dyDescent="0.3">
      <c r="A11" s="103"/>
      <c r="B11" s="106" t="s">
        <v>178</v>
      </c>
      <c r="C11" s="110">
        <v>2</v>
      </c>
      <c r="D11" s="110">
        <v>30</v>
      </c>
      <c r="E11" s="108" t="s">
        <v>179</v>
      </c>
      <c r="F11" s="107">
        <v>3</v>
      </c>
      <c r="G11" s="107">
        <v>45</v>
      </c>
      <c r="H11" s="111" t="s">
        <v>180</v>
      </c>
      <c r="I11" s="107">
        <v>8</v>
      </c>
      <c r="J11" s="107">
        <v>84</v>
      </c>
      <c r="K11" s="107" t="s">
        <v>181</v>
      </c>
      <c r="L11" s="107">
        <v>1</v>
      </c>
      <c r="M11" s="107">
        <v>15</v>
      </c>
    </row>
    <row r="12" spans="1:13" ht="53.25" customHeight="1" x14ac:dyDescent="0.3">
      <c r="A12" s="103"/>
      <c r="B12" s="112" t="s">
        <v>182</v>
      </c>
      <c r="C12" s="109">
        <v>1</v>
      </c>
      <c r="D12" s="109">
        <v>15</v>
      </c>
      <c r="E12" s="108" t="s">
        <v>183</v>
      </c>
      <c r="F12" s="107">
        <v>2</v>
      </c>
      <c r="G12" s="107">
        <v>30</v>
      </c>
      <c r="H12" s="108" t="s">
        <v>184</v>
      </c>
      <c r="I12" s="107">
        <v>2</v>
      </c>
      <c r="J12" s="107">
        <v>32</v>
      </c>
      <c r="K12" s="107" t="s">
        <v>185</v>
      </c>
      <c r="L12" s="107">
        <v>1</v>
      </c>
      <c r="M12" s="107">
        <v>15</v>
      </c>
    </row>
    <row r="13" spans="1:13" ht="51" customHeight="1" x14ac:dyDescent="0.3">
      <c r="A13" s="103"/>
      <c r="B13" s="106" t="s">
        <v>186</v>
      </c>
      <c r="C13" s="107">
        <v>2</v>
      </c>
      <c r="D13" s="107">
        <v>30</v>
      </c>
      <c r="E13" s="108" t="s">
        <v>187</v>
      </c>
      <c r="F13" s="109">
        <v>3</v>
      </c>
      <c r="G13" s="109">
        <v>45</v>
      </c>
      <c r="H13" s="108" t="s">
        <v>188</v>
      </c>
      <c r="I13" s="107">
        <v>5</v>
      </c>
      <c r="J13" s="107">
        <v>80</v>
      </c>
      <c r="K13" s="107" t="s">
        <v>189</v>
      </c>
      <c r="L13" s="107">
        <v>2</v>
      </c>
      <c r="M13" s="107">
        <v>30</v>
      </c>
    </row>
    <row r="14" spans="1:13" ht="37.5" customHeight="1" x14ac:dyDescent="0.3">
      <c r="A14" s="103"/>
      <c r="B14" s="113"/>
      <c r="C14" s="109"/>
      <c r="D14" s="109"/>
      <c r="E14" s="108" t="s">
        <v>190</v>
      </c>
      <c r="F14" s="109">
        <v>2</v>
      </c>
      <c r="G14" s="109">
        <v>30</v>
      </c>
      <c r="H14" s="108" t="s">
        <v>191</v>
      </c>
      <c r="I14" s="107">
        <v>2</v>
      </c>
      <c r="J14" s="107">
        <v>24</v>
      </c>
      <c r="K14" s="107" t="s">
        <v>192</v>
      </c>
      <c r="L14" s="107">
        <v>1</v>
      </c>
      <c r="M14" s="107">
        <v>15</v>
      </c>
    </row>
    <row r="15" spans="1:13" ht="37.5" customHeight="1" x14ac:dyDescent="0.3">
      <c r="A15" s="103"/>
      <c r="B15" s="114"/>
      <c r="C15" s="115"/>
      <c r="D15" s="115"/>
      <c r="E15" s="108" t="s">
        <v>193</v>
      </c>
      <c r="F15" s="109">
        <v>4</v>
      </c>
      <c r="G15" s="109">
        <v>60</v>
      </c>
      <c r="H15" s="108" t="s">
        <v>194</v>
      </c>
      <c r="I15" s="107">
        <v>1</v>
      </c>
      <c r="J15" s="107">
        <v>15</v>
      </c>
      <c r="K15" s="107" t="s">
        <v>195</v>
      </c>
      <c r="L15" s="107">
        <v>1</v>
      </c>
      <c r="M15" s="107">
        <v>15</v>
      </c>
    </row>
    <row r="16" spans="1:13" ht="41.25" customHeight="1" x14ac:dyDescent="0.3">
      <c r="A16" s="103"/>
      <c r="B16" s="114"/>
      <c r="C16" s="115"/>
      <c r="D16" s="115"/>
      <c r="E16" s="108" t="s">
        <v>196</v>
      </c>
      <c r="F16" s="107">
        <v>1</v>
      </c>
      <c r="G16" s="107">
        <v>15</v>
      </c>
      <c r="H16" s="108" t="s">
        <v>197</v>
      </c>
      <c r="I16" s="107">
        <v>2</v>
      </c>
      <c r="J16" s="107">
        <v>30</v>
      </c>
      <c r="K16" s="107" t="s">
        <v>198</v>
      </c>
      <c r="L16" s="107">
        <v>1</v>
      </c>
      <c r="M16" s="107">
        <v>15</v>
      </c>
    </row>
    <row r="17" spans="1:14" ht="37.5" customHeight="1" x14ac:dyDescent="0.3">
      <c r="A17" s="103"/>
      <c r="B17" s="114"/>
      <c r="C17" s="115"/>
      <c r="D17" s="115"/>
      <c r="E17" s="111" t="s">
        <v>199</v>
      </c>
      <c r="F17" s="109">
        <v>1</v>
      </c>
      <c r="G17" s="109">
        <v>10</v>
      </c>
      <c r="H17" s="108" t="s">
        <v>200</v>
      </c>
      <c r="I17" s="107">
        <v>3</v>
      </c>
      <c r="J17" s="107">
        <v>45</v>
      </c>
      <c r="K17" s="116" t="s">
        <v>201</v>
      </c>
      <c r="L17" s="117">
        <v>2</v>
      </c>
      <c r="M17" s="117">
        <v>30</v>
      </c>
    </row>
    <row r="18" spans="1:14" ht="37.5" customHeight="1" x14ac:dyDescent="0.3">
      <c r="A18" s="103"/>
      <c r="B18" s="114"/>
      <c r="C18" s="115"/>
      <c r="D18" s="115"/>
      <c r="E18" s="111" t="s">
        <v>202</v>
      </c>
      <c r="F18" s="109">
        <v>1</v>
      </c>
      <c r="G18" s="109">
        <v>15</v>
      </c>
      <c r="H18" s="108" t="s">
        <v>203</v>
      </c>
      <c r="I18" s="107">
        <v>3</v>
      </c>
      <c r="J18" s="107">
        <v>45</v>
      </c>
      <c r="K18" s="118"/>
      <c r="L18" s="118"/>
      <c r="M18" s="118"/>
    </row>
    <row r="19" spans="1:14" ht="37.5" customHeight="1" x14ac:dyDescent="0.3">
      <c r="A19" s="103"/>
      <c r="B19" s="114"/>
      <c r="C19" s="115"/>
      <c r="D19" s="115"/>
      <c r="E19" s="111" t="s">
        <v>204</v>
      </c>
      <c r="F19" s="109">
        <v>1</v>
      </c>
      <c r="G19" s="109">
        <v>15</v>
      </c>
      <c r="H19" s="111" t="s">
        <v>205</v>
      </c>
      <c r="I19" s="109">
        <v>1</v>
      </c>
      <c r="J19" s="109">
        <v>15</v>
      </c>
      <c r="K19" s="119"/>
      <c r="L19" s="119"/>
      <c r="M19" s="119"/>
    </row>
    <row r="20" spans="1:14" ht="37.5" customHeight="1" x14ac:dyDescent="0.3">
      <c r="A20" s="103"/>
      <c r="B20" s="114"/>
      <c r="C20" s="115"/>
      <c r="D20" s="115"/>
      <c r="E20" s="111" t="s">
        <v>206</v>
      </c>
      <c r="F20" s="109">
        <v>1</v>
      </c>
      <c r="G20" s="109">
        <v>15</v>
      </c>
      <c r="H20" s="111" t="s">
        <v>207</v>
      </c>
      <c r="I20" s="109">
        <v>2</v>
      </c>
      <c r="J20" s="109">
        <v>30</v>
      </c>
      <c r="K20" s="120"/>
      <c r="L20" s="120"/>
      <c r="M20" s="120"/>
    </row>
    <row r="21" spans="1:14" ht="37.5" customHeight="1" x14ac:dyDescent="0.3">
      <c r="A21" s="103"/>
      <c r="B21" s="114"/>
      <c r="C21" s="115"/>
      <c r="D21" s="115"/>
      <c r="E21" s="108" t="s">
        <v>208</v>
      </c>
      <c r="F21" s="107">
        <v>2</v>
      </c>
      <c r="G21" s="107">
        <v>30</v>
      </c>
      <c r="H21" s="108" t="s">
        <v>209</v>
      </c>
      <c r="I21" s="107">
        <v>3</v>
      </c>
      <c r="J21" s="107">
        <v>45</v>
      </c>
      <c r="K21" s="115"/>
      <c r="L21" s="115"/>
      <c r="M21" s="115"/>
    </row>
    <row r="22" spans="1:14" ht="37.5" customHeight="1" x14ac:dyDescent="0.3">
      <c r="A22" s="103"/>
      <c r="B22" s="114"/>
      <c r="C22" s="115"/>
      <c r="D22" s="115"/>
      <c r="E22" s="115" t="s">
        <v>210</v>
      </c>
      <c r="F22" s="107">
        <v>3</v>
      </c>
      <c r="G22" s="107">
        <v>45</v>
      </c>
      <c r="H22" s="108" t="s">
        <v>211</v>
      </c>
      <c r="I22" s="107">
        <v>3</v>
      </c>
      <c r="J22" s="107">
        <v>45</v>
      </c>
      <c r="K22" s="115"/>
      <c r="L22" s="115"/>
      <c r="M22" s="115"/>
    </row>
    <row r="23" spans="1:14" ht="37.5" customHeight="1" x14ac:dyDescent="0.3">
      <c r="A23" s="103"/>
      <c r="B23" s="114"/>
      <c r="C23" s="115"/>
      <c r="D23" s="115"/>
      <c r="E23" s="115" t="s">
        <v>212</v>
      </c>
      <c r="F23" s="115">
        <v>3</v>
      </c>
      <c r="G23" s="115">
        <v>20</v>
      </c>
      <c r="H23" s="111" t="s">
        <v>213</v>
      </c>
      <c r="I23" s="109">
        <v>1</v>
      </c>
      <c r="J23" s="109">
        <v>15</v>
      </c>
      <c r="K23" s="115"/>
      <c r="L23" s="115"/>
      <c r="M23" s="115"/>
    </row>
    <row r="24" spans="1:14" ht="37.5" customHeight="1" x14ac:dyDescent="0.3">
      <c r="A24" s="103"/>
      <c r="B24" s="114"/>
      <c r="C24" s="115"/>
      <c r="D24" s="115"/>
      <c r="E24" s="115"/>
      <c r="F24" s="115"/>
      <c r="G24" s="115"/>
      <c r="H24" s="111" t="s">
        <v>214</v>
      </c>
      <c r="I24" s="109">
        <v>1</v>
      </c>
      <c r="J24" s="109">
        <v>15</v>
      </c>
      <c r="K24" s="115"/>
      <c r="L24" s="115"/>
      <c r="M24" s="115"/>
    </row>
    <row r="25" spans="1:14" ht="37.5" customHeight="1" x14ac:dyDescent="0.3">
      <c r="A25" s="103"/>
      <c r="B25" s="114"/>
      <c r="C25" s="115"/>
      <c r="D25" s="115"/>
      <c r="E25" s="115"/>
      <c r="F25" s="115"/>
      <c r="G25" s="115"/>
      <c r="H25" s="111"/>
      <c r="I25" s="109"/>
      <c r="J25" s="111"/>
      <c r="K25" s="115"/>
      <c r="L25" s="115"/>
      <c r="M25" s="115"/>
    </row>
    <row r="26" spans="1:14" ht="37.5" customHeight="1" x14ac:dyDescent="0.3">
      <c r="A26" s="103"/>
      <c r="B26" s="121" t="s">
        <v>215</v>
      </c>
      <c r="C26" s="122">
        <f t="shared" ref="C26:D26" si="0">SUM(C10:C25)</f>
        <v>7</v>
      </c>
      <c r="D26" s="122">
        <f t="shared" si="0"/>
        <v>105</v>
      </c>
      <c r="E26" s="121" t="s">
        <v>216</v>
      </c>
      <c r="F26" s="122">
        <f t="shared" ref="F26:G26" si="1">SUM(F10:F25)</f>
        <v>28</v>
      </c>
      <c r="G26" s="122">
        <f t="shared" si="1"/>
        <v>390</v>
      </c>
      <c r="H26" s="121" t="s">
        <v>217</v>
      </c>
      <c r="I26" s="122">
        <f t="shared" ref="I26:J26" si="2">SUM(I10:I25)</f>
        <v>43</v>
      </c>
      <c r="J26" s="122">
        <f t="shared" si="2"/>
        <v>592</v>
      </c>
      <c r="K26" s="122" t="s">
        <v>218</v>
      </c>
      <c r="L26" s="122">
        <f t="shared" ref="L26:M26" si="3">SUM(L10:L25)</f>
        <v>11</v>
      </c>
      <c r="M26" s="122">
        <f t="shared" si="3"/>
        <v>165</v>
      </c>
    </row>
    <row r="27" spans="1:14" ht="18.75" x14ac:dyDescent="0.3">
      <c r="A27" s="103"/>
      <c r="B27" s="188" t="s">
        <v>219</v>
      </c>
      <c r="C27" s="189"/>
      <c r="D27" s="189"/>
      <c r="E27" s="189"/>
      <c r="F27" s="189"/>
      <c r="G27" s="189"/>
      <c r="H27" s="189"/>
      <c r="I27" s="189"/>
      <c r="J27" s="189"/>
      <c r="K27" s="190"/>
      <c r="L27" s="122">
        <f t="shared" ref="L27:M27" si="4">C26+F26+I26+L26</f>
        <v>89</v>
      </c>
      <c r="M27" s="122">
        <f t="shared" si="4"/>
        <v>1252</v>
      </c>
    </row>
    <row r="31" spans="1:14" ht="21" x14ac:dyDescent="0.35">
      <c r="B31" s="154" t="s">
        <v>226</v>
      </c>
      <c r="C31" s="154"/>
      <c r="D31" s="154"/>
      <c r="E31" s="154"/>
      <c r="F31" s="154"/>
      <c r="G31" s="154"/>
      <c r="H31" s="78"/>
      <c r="I31" s="78"/>
      <c r="L31" s="128" t="s">
        <v>227</v>
      </c>
      <c r="M31" s="128"/>
      <c r="N31" s="128"/>
    </row>
  </sheetData>
  <mergeCells count="6">
    <mergeCell ref="B27:K27"/>
    <mergeCell ref="A6:M7"/>
    <mergeCell ref="B8:D8"/>
    <mergeCell ref="E8:G8"/>
    <mergeCell ref="H8:J8"/>
    <mergeCell ref="K8:M8"/>
  </mergeCells>
  <pageMargins left="0.70866141732283472" right="0.70866141732283472" top="0.74803149606299213" bottom="0.74803149606299213" header="0.31496062992125984" footer="0.31496062992125984"/>
  <pageSetup paperSize="9" scale="54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12</vt:i4>
      </vt:variant>
    </vt:vector>
  </HeadingPairs>
  <TitlesOfParts>
    <vt:vector size="12" baseType="lpstr">
      <vt:lpstr>1-4 класи</vt:lpstr>
      <vt:lpstr> 1-4 класи (інклюзія)</vt:lpstr>
      <vt:lpstr>  1-4 класи (педагогічний патро</vt:lpstr>
      <vt:lpstr>5-9 класи</vt:lpstr>
      <vt:lpstr>5-9 класи (інклюзія)</vt:lpstr>
      <vt:lpstr> 5-9 класи (пед патронаж)</vt:lpstr>
      <vt:lpstr>10-11 класи</vt:lpstr>
      <vt:lpstr>10-11 класи (інклюзія)</vt:lpstr>
      <vt:lpstr> 10-11 класи (пед патронаж)</vt:lpstr>
      <vt:lpstr> здо </vt:lpstr>
      <vt:lpstr>здо інклюзія</vt:lpstr>
      <vt:lpstr>ЦПО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Osvita</dc:creator>
  <cp:lastModifiedBy>Долішняк Сніжана Михайлівна</cp:lastModifiedBy>
  <cp:lastPrinted>2025-09-11T07:34:21Z</cp:lastPrinted>
  <dcterms:created xsi:type="dcterms:W3CDTF">2006-09-16T00:00:00Z</dcterms:created>
  <dcterms:modified xsi:type="dcterms:W3CDTF">2025-09-11T14:32:37Z</dcterms:modified>
</cp:coreProperties>
</file>