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360" yWindow="90" windowWidth="15315" windowHeight="10920"/>
  </bookViews>
  <sheets>
    <sheet name="2016" sheetId="7" r:id="rId1"/>
  </sheets>
  <calcPr calcId="145621"/>
</workbook>
</file>

<file path=xl/calcChain.xml><?xml version="1.0" encoding="utf-8"?>
<calcChain xmlns="http://schemas.openxmlformats.org/spreadsheetml/2006/main">
  <c r="J17" i="7" l="1"/>
  <c r="K16" i="7"/>
  <c r="F28" i="7"/>
  <c r="F27" i="7"/>
  <c r="G26" i="7"/>
  <c r="F26" i="7"/>
  <c r="W8" i="7"/>
  <c r="V8" i="7"/>
  <c r="U20" i="7"/>
  <c r="T20" i="7"/>
  <c r="S20" i="7"/>
  <c r="R20" i="7"/>
  <c r="Q20" i="7"/>
  <c r="P20" i="7"/>
  <c r="O20" i="7"/>
  <c r="N20" i="7"/>
  <c r="M20" i="7"/>
  <c r="L20" i="7"/>
  <c r="I20" i="7"/>
  <c r="H20" i="7"/>
  <c r="G20" i="7"/>
  <c r="F20" i="7"/>
  <c r="E20" i="7"/>
  <c r="D20" i="7"/>
  <c r="C20" i="7"/>
  <c r="F25" i="7"/>
  <c r="G25" i="7"/>
  <c r="G27" i="7"/>
  <c r="T27" i="7" s="1"/>
  <c r="G28" i="7"/>
  <c r="T28" i="7" s="1"/>
  <c r="F29" i="7"/>
  <c r="G29" i="7"/>
  <c r="F30" i="7"/>
  <c r="T30" i="7" s="1"/>
  <c r="G30" i="7"/>
  <c r="F33" i="7"/>
  <c r="T33" i="7" s="1"/>
  <c r="G33" i="7"/>
  <c r="F34" i="7"/>
  <c r="G34" i="7"/>
  <c r="F36" i="7"/>
  <c r="G36" i="7"/>
  <c r="J16" i="7"/>
  <c r="K15" i="7"/>
  <c r="J15" i="7"/>
  <c r="K8" i="7"/>
  <c r="J8" i="7"/>
  <c r="J7" i="7"/>
  <c r="M38" i="7"/>
  <c r="L38" i="7"/>
  <c r="W9" i="7"/>
  <c r="K14" i="7"/>
  <c r="W14" i="7"/>
  <c r="J14" i="7"/>
  <c r="V14" i="7"/>
  <c r="W15" i="7"/>
  <c r="V15" i="7"/>
  <c r="W7" i="7"/>
  <c r="K7" i="7"/>
  <c r="V7" i="7"/>
  <c r="V9" i="7"/>
  <c r="K10" i="7"/>
  <c r="W10" i="7"/>
  <c r="R28" i="7" s="1"/>
  <c r="K11" i="7"/>
  <c r="K12" i="7"/>
  <c r="P30" i="7" s="1"/>
  <c r="K17" i="7"/>
  <c r="P35" i="7" s="1"/>
  <c r="K9" i="7"/>
  <c r="P27" i="7" s="1"/>
  <c r="K18" i="7"/>
  <c r="K19" i="7"/>
  <c r="I37" i="7" s="1"/>
  <c r="J9" i="7"/>
  <c r="J10" i="7"/>
  <c r="H28" i="7" s="1"/>
  <c r="V10" i="7"/>
  <c r="J11" i="7"/>
  <c r="H29" i="7" s="1"/>
  <c r="V11" i="7"/>
  <c r="W11" i="7"/>
  <c r="R29" i="7" s="1"/>
  <c r="J12" i="7"/>
  <c r="W12" i="7"/>
  <c r="V12" i="7"/>
  <c r="V16" i="7"/>
  <c r="R34" i="7" s="1"/>
  <c r="W16" i="7"/>
  <c r="V17" i="7"/>
  <c r="H35" i="7" s="1"/>
  <c r="W17" i="7"/>
  <c r="J18" i="7"/>
  <c r="H36" i="7" s="1"/>
  <c r="V18" i="7"/>
  <c r="W18" i="7"/>
  <c r="R36" i="7" s="1"/>
  <c r="J19" i="7"/>
  <c r="H37" i="7"/>
  <c r="B20" i="7"/>
  <c r="B38" i="7"/>
  <c r="C38" i="7"/>
  <c r="D38" i="7"/>
  <c r="E38" i="7"/>
  <c r="J38" i="7"/>
  <c r="K38" i="7"/>
  <c r="G38" i="7"/>
  <c r="T38" i="7" s="1"/>
  <c r="T36" i="7"/>
  <c r="T34" i="7"/>
  <c r="P33" i="7"/>
  <c r="F38" i="7"/>
  <c r="R30" i="7"/>
  <c r="T29" i="7"/>
  <c r="T26" i="7"/>
  <c r="R26" i="7"/>
  <c r="T25" i="7"/>
  <c r="R32" i="7"/>
  <c r="R27" i="7"/>
  <c r="R35" i="7"/>
  <c r="H27" i="7"/>
  <c r="R33" i="7"/>
  <c r="P29" i="7"/>
  <c r="P32" i="7"/>
  <c r="P25" i="7"/>
  <c r="H30" i="7"/>
  <c r="I30" i="7"/>
  <c r="V30" i="7" s="1"/>
  <c r="I28" i="7"/>
  <c r="I32" i="7"/>
  <c r="H25" i="7"/>
  <c r="I33" i="7"/>
  <c r="V37" i="7" l="1"/>
  <c r="H34" i="7"/>
  <c r="H26" i="7"/>
  <c r="P34" i="7"/>
  <c r="V28" i="7"/>
  <c r="W20" i="7"/>
  <c r="I27" i="7"/>
  <c r="V27" i="7" s="1"/>
  <c r="I29" i="7"/>
  <c r="P28" i="7"/>
  <c r="V20" i="7"/>
  <c r="I25" i="7"/>
  <c r="V25" i="7" s="1"/>
  <c r="H32" i="7"/>
  <c r="V32" i="7" s="1"/>
  <c r="J20" i="7"/>
  <c r="P26" i="7"/>
  <c r="V29" i="7"/>
  <c r="K20" i="7"/>
  <c r="P38" i="7" s="1"/>
  <c r="I34" i="7"/>
  <c r="V34" i="7" s="1"/>
  <c r="H33" i="7"/>
  <c r="V33" i="7" s="1"/>
  <c r="I35" i="7"/>
  <c r="V35" i="7" s="1"/>
  <c r="I36" i="7"/>
  <c r="V36" i="7" s="1"/>
  <c r="I26" i="7"/>
  <c r="V26" i="7" s="1"/>
  <c r="P37" i="7"/>
  <c r="R25" i="7"/>
  <c r="R38" i="7" l="1"/>
  <c r="I38" i="7"/>
  <c r="H38" i="7"/>
  <c r="V38" i="7" l="1"/>
</calcChain>
</file>

<file path=xl/sharedStrings.xml><?xml version="1.0" encoding="utf-8"?>
<sst xmlns="http://schemas.openxmlformats.org/spreadsheetml/2006/main" count="90" uniqueCount="45">
  <si>
    <t>І</t>
  </si>
  <si>
    <t>ІІ</t>
  </si>
  <si>
    <t>ІІІ</t>
  </si>
  <si>
    <t>IV</t>
  </si>
  <si>
    <t>Всього</t>
  </si>
  <si>
    <t>I - IV</t>
  </si>
  <si>
    <t>V</t>
  </si>
  <si>
    <t>VI</t>
  </si>
  <si>
    <t>VII</t>
  </si>
  <si>
    <t>VIII</t>
  </si>
  <si>
    <t>IX</t>
  </si>
  <si>
    <t>V - IX</t>
  </si>
  <si>
    <t>X</t>
  </si>
  <si>
    <t>XI</t>
  </si>
  <si>
    <t>ГПД</t>
  </si>
  <si>
    <t>Діти</t>
  </si>
  <si>
    <t>5 р.</t>
  </si>
  <si>
    <t>віку</t>
  </si>
  <si>
    <t>Загальноосвітні навчальні заклади</t>
  </si>
  <si>
    <t>уч.</t>
  </si>
  <si>
    <t>кл.</t>
  </si>
  <si>
    <t>X-XI</t>
  </si>
  <si>
    <t>Спеціалізована школа І-ІІІ ступенів №1 ім. В.Стефаника</t>
  </si>
  <si>
    <t>Загальноосвітня школа І-ІІІ ступенів №3</t>
  </si>
  <si>
    <t>Загальноосвітня школа І-ІІІ ступенів №2</t>
  </si>
  <si>
    <t>Загальноосвітня школа І-ІІІ ступенів №4 ім.С.Лисенка</t>
  </si>
  <si>
    <t>Загальноосвітня школа І-ІІІ ступенів №5 ім.Т.Шевченка</t>
  </si>
  <si>
    <t>Загальноосвітня школа І-ІІ ступенів №7</t>
  </si>
  <si>
    <t>Загальноосвітня школа І-ІІІ ступенів №8</t>
  </si>
  <si>
    <t>НВК №9 "Школа-природничо-математичний ліцей"</t>
  </si>
  <si>
    <t>Загальноосвітня школа І-ІІ ступенів №10</t>
  </si>
  <si>
    <t>Гімназія ім.М.Грушевського</t>
  </si>
  <si>
    <t>НВК №20 "Світлячок"</t>
  </si>
  <si>
    <t>Керуючий справами виконкому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</si>
  <si>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до рішення виконкому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</si>
  <si>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Додаток 1</t>
  </si>
  <si>
    <t>I-XI</t>
  </si>
  <si>
    <t>Наповнюваність</t>
  </si>
  <si>
    <t>I-IV</t>
  </si>
  <si>
    <t>V-IX</t>
  </si>
  <si>
    <t xml:space="preserve">Загальноосвітня школа І-ІІІ ступенів №6 </t>
  </si>
  <si>
    <t>імені Героя України Тараса Сенюка</t>
  </si>
  <si>
    <t xml:space="preserve">   Т. Кухтар </t>
  </si>
  <si>
    <t>Планова мережа загальноосвітніх навчальних закладів на 2017/2018 навчальний рік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</si>
  <si>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від 23.05.2017 року № 108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</si>
</sst>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6" x14ac:knownFonts="1">
    <font>
      <sz val="12"/>
      <name val="Arial Cyr"/>
      <charset val="204"/>
    </font>
    <font>
      <b/>
      <sz val="14"/>
      <name val="Times New Roman"/>
      <family val="1"/>
      <charset val="204"/>
    </font>
    <font>
      <sz val="8"/>
      <name val="Arial Cyr"/>
      <charset val="204"/>
    </font>
    <font>
      <sz val="14"/>
      <name val="Times New Roman"/>
      <family val="1"/>
      <charset val="204"/>
    </font>
    <font>
      <b/>
      <sz val="18"/>
      <name val="Times New Roman"/>
      <family val="1"/>
      <charset val="204"/>
    </font>
    <font>
      <sz val="1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59">
    <xf numFmtId="0" fontId="0" fillId="0" borderId="0" xfId="0"/>
    <xf numFmtId="0" fontId="3" fillId="0" borderId="1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vertical="center" wrapText="1"/>
    </xf>
    <xf numFmtId="0" fontId="0" fillId="0" borderId="0" xfId="0" applyFill="1"/>
    <xf numFmtId="0" fontId="1" fillId="0" borderId="0" xfId="0" applyFont="1" applyFill="1" applyBorder="1" applyAlignment="1">
      <alignment vertical="center" wrapText="1"/>
    </xf>
    <xf numFmtId="0" fontId="3" fillId="0" borderId="0" xfId="0" applyFont="1" applyFill="1" applyBorder="1"/>
    <xf numFmtId="0" fontId="0" fillId="0" borderId="0" xfId="0" applyFill="1" applyBorder="1"/>
    <xf numFmtId="0" fontId="3" fillId="0" borderId="1" xfId="0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/>
    </xf>
    <xf numFmtId="0" fontId="3" fillId="0" borderId="0" xfId="0" applyFont="1" applyFill="1"/>
    <xf numFmtId="0" fontId="3" fillId="0" borderId="3" xfId="0" applyFont="1" applyFill="1" applyBorder="1" applyAlignment="1">
      <alignment horizontal="left" indent="3"/>
    </xf>
    <xf numFmtId="0" fontId="1" fillId="0" borderId="1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/>
    </xf>
    <xf numFmtId="0" fontId="1" fillId="0" borderId="8" xfId="0" applyFont="1" applyFill="1" applyBorder="1" applyAlignment="1">
      <alignment horizontal="center" vertical="center"/>
    </xf>
    <xf numFmtId="0" fontId="1" fillId="0" borderId="9" xfId="0" applyFont="1" applyFill="1" applyBorder="1" applyAlignment="1">
      <alignment horizontal="center" vertical="center"/>
    </xf>
    <xf numFmtId="0" fontId="0" fillId="0" borderId="0" xfId="0" applyFill="1" applyAlignment="1">
      <alignment horizontal="center"/>
    </xf>
    <xf numFmtId="0" fontId="1" fillId="0" borderId="10" xfId="0" applyFont="1" applyFill="1" applyBorder="1" applyAlignment="1"/>
    <xf numFmtId="0" fontId="1" fillId="0" borderId="0" xfId="0" applyFont="1" applyFill="1" applyBorder="1" applyAlignment="1"/>
    <xf numFmtId="0" fontId="3" fillId="0" borderId="2" xfId="0" applyFont="1" applyFill="1" applyBorder="1" applyAlignment="1">
      <alignment horizontal="center" vertical="center"/>
    </xf>
    <xf numFmtId="0" fontId="3" fillId="0" borderId="4" xfId="0" applyFont="1" applyFill="1" applyBorder="1"/>
    <xf numFmtId="0" fontId="3" fillId="0" borderId="5" xfId="0" applyFont="1" applyFill="1" applyBorder="1"/>
    <xf numFmtId="0" fontId="3" fillId="0" borderId="6" xfId="0" applyFont="1" applyFill="1" applyBorder="1"/>
    <xf numFmtId="0" fontId="1" fillId="0" borderId="0" xfId="0" applyFont="1" applyFill="1"/>
    <xf numFmtId="0" fontId="4" fillId="0" borderId="0" xfId="0" applyFont="1" applyFill="1"/>
    <xf numFmtId="0" fontId="5" fillId="0" borderId="0" xfId="0" applyFont="1" applyFill="1"/>
    <xf numFmtId="0" fontId="1" fillId="0" borderId="14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/>
    </xf>
    <xf numFmtId="0" fontId="3" fillId="0" borderId="21" xfId="0" applyFont="1" applyFill="1" applyBorder="1" applyAlignment="1">
      <alignment horizontal="center"/>
    </xf>
    <xf numFmtId="0" fontId="1" fillId="0" borderId="22" xfId="0" applyFont="1" applyFill="1" applyBorder="1" applyAlignment="1">
      <alignment horizontal="center"/>
    </xf>
    <xf numFmtId="0" fontId="1" fillId="0" borderId="23" xfId="0" applyFont="1" applyFill="1" applyBorder="1" applyAlignment="1">
      <alignment horizontal="center"/>
    </xf>
    <xf numFmtId="0" fontId="1" fillId="0" borderId="14" xfId="0" applyFont="1" applyFill="1" applyBorder="1" applyAlignment="1">
      <alignment horizontal="center"/>
    </xf>
    <xf numFmtId="164" fontId="3" fillId="0" borderId="1" xfId="0" applyNumberFormat="1" applyFont="1" applyFill="1" applyBorder="1" applyAlignment="1">
      <alignment horizontal="center" vertical="center"/>
    </xf>
    <xf numFmtId="164" fontId="3" fillId="0" borderId="13" xfId="0" applyNumberFormat="1" applyFont="1" applyFill="1" applyBorder="1" applyAlignment="1">
      <alignment horizontal="center" vertical="center"/>
    </xf>
    <xf numFmtId="164" fontId="3" fillId="0" borderId="18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left" vertical="center" wrapText="1"/>
    </xf>
    <xf numFmtId="0" fontId="1" fillId="0" borderId="27" xfId="0" applyFont="1" applyFill="1" applyBorder="1" applyAlignment="1">
      <alignment horizontal="center" vertical="center" wrapText="1"/>
    </xf>
    <xf numFmtId="164" fontId="3" fillId="0" borderId="2" xfId="0" applyNumberFormat="1" applyFont="1" applyFill="1" applyBorder="1" applyAlignment="1">
      <alignment horizontal="center" vertical="center"/>
    </xf>
    <xf numFmtId="0" fontId="1" fillId="0" borderId="20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1" fillId="0" borderId="15" xfId="0" applyFont="1" applyFill="1" applyBorder="1" applyAlignment="1">
      <alignment horizontal="center"/>
    </xf>
    <xf numFmtId="0" fontId="3" fillId="0" borderId="3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164" fontId="3" fillId="0" borderId="3" xfId="0" applyNumberFormat="1" applyFont="1" applyFill="1" applyBorder="1" applyAlignment="1">
      <alignment horizontal="center" vertical="center"/>
    </xf>
    <xf numFmtId="0" fontId="1" fillId="0" borderId="16" xfId="0" applyFont="1" applyFill="1" applyBorder="1" applyAlignment="1">
      <alignment horizontal="center" vertical="center"/>
    </xf>
    <xf numFmtId="0" fontId="1" fillId="0" borderId="17" xfId="0" applyFont="1" applyFill="1" applyBorder="1" applyAlignment="1">
      <alignment horizontal="center" vertical="center"/>
    </xf>
    <xf numFmtId="0" fontId="1" fillId="0" borderId="19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24" xfId="0" applyFont="1" applyFill="1" applyBorder="1" applyAlignment="1">
      <alignment horizontal="center" vertical="center"/>
    </xf>
    <xf numFmtId="0" fontId="1" fillId="0" borderId="25" xfId="0" applyFont="1" applyFill="1" applyBorder="1" applyAlignment="1">
      <alignment horizontal="center" vertical="center"/>
    </xf>
    <xf numFmtId="0" fontId="1" fillId="0" borderId="26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vertical="center"/>
    </xf>
    <xf numFmtId="164" fontId="3" fillId="0" borderId="11" xfId="0" applyNumberFormat="1" applyFont="1" applyFill="1" applyBorder="1" applyAlignment="1">
      <alignment horizontal="center" vertical="center"/>
    </xf>
    <xf numFmtId="164" fontId="3" fillId="0" borderId="12" xfId="0" applyNumberFormat="1" applyFont="1" applyFill="1" applyBorder="1" applyAlignment="1">
      <alignment horizontal="center" vertical="center"/>
    </xf>
    <xf numFmtId="164" fontId="3" fillId="0" borderId="8" xfId="0" applyNumberFormat="1" applyFont="1" applyFill="1" applyBorder="1" applyAlignment="1">
      <alignment horizontal="center" vertical="center"/>
    </xf>
    <xf numFmtId="0" fontId="3" fillId="0" borderId="0" xfId="0" applyFont="1" applyFill="1" applyBorder="1"/>
    <xf numFmtId="164" fontId="3" fillId="0" borderId="7" xfId="0" applyNumberFormat="1" applyFont="1" applyFill="1" applyBorder="1" applyAlignment="1">
      <alignment horizontal="center" vertical="center"/>
    </xf>
    <xf numFmtId="164" fontId="3" fillId="0" borderId="9" xfId="0" applyNumberFormat="1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45"/>
  <sheetViews>
    <sheetView tabSelected="1" zoomScale="80" zoomScaleNormal="80" zoomScaleSheetLayoutView="75" workbookViewId="0">
      <selection activeCell="A3" sqref="A3:W3"/>
    </sheetView>
  </sheetViews>
  <sheetFormatPr defaultRowHeight="15" x14ac:dyDescent="0.2"/>
  <cols>
    <col min="1" max="1" width="57.5546875" style="3" customWidth="1"/>
    <col min="2" max="7" width="4.33203125" style="3" customWidth="1"/>
    <col min="8" max="8" width="5.21875" style="3" customWidth="1"/>
    <col min="9" max="9" width="5.77734375" style="3" customWidth="1"/>
    <col min="10" max="10" width="4.33203125" style="3" customWidth="1"/>
    <col min="11" max="11" width="5.88671875" style="3" customWidth="1"/>
    <col min="12" max="13" width="4.33203125" style="3" customWidth="1"/>
    <col min="14" max="14" width="6.21875" style="3" customWidth="1"/>
    <col min="15" max="22" width="4.33203125" style="3" customWidth="1"/>
    <col min="23" max="23" width="5.77734375" style="3" customWidth="1"/>
    <col min="24" max="25" width="4.33203125" style="3" customWidth="1"/>
    <col min="26" max="16384" width="8.88671875" style="3"/>
  </cols>
  <sheetData>
    <row r="1" spans="1:26" ht="18.75" customHeight="1" x14ac:dyDescent="0.2">
      <c r="A1" s="36" t="s">
        <v>35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  <c r="T1" s="36"/>
      <c r="U1" s="36"/>
      <c r="V1" s="36"/>
      <c r="W1" s="36"/>
      <c r="X1" s="2"/>
      <c r="Y1" s="2"/>
    </row>
    <row r="2" spans="1:26" ht="18.75" customHeight="1" x14ac:dyDescent="0.2">
      <c r="A2" s="36" t="s">
        <v>34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  <c r="S2" s="36"/>
      <c r="T2" s="36"/>
      <c r="U2" s="36"/>
      <c r="V2" s="36"/>
      <c r="W2" s="36"/>
      <c r="X2" s="2"/>
      <c r="Y2" s="2"/>
    </row>
    <row r="3" spans="1:26" ht="18.75" customHeight="1" x14ac:dyDescent="0.2">
      <c r="A3" s="36" t="s">
        <v>44</v>
      </c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  <c r="O3" s="36"/>
      <c r="P3" s="36"/>
      <c r="Q3" s="36"/>
      <c r="R3" s="36"/>
      <c r="S3" s="36"/>
      <c r="T3" s="36"/>
      <c r="U3" s="36"/>
      <c r="V3" s="36"/>
      <c r="W3" s="36"/>
      <c r="X3" s="2"/>
      <c r="Y3" s="2"/>
    </row>
    <row r="4" spans="1:26" ht="42.75" customHeight="1" thickBot="1" x14ac:dyDescent="0.25">
      <c r="A4" s="37" t="s">
        <v>43</v>
      </c>
      <c r="B4" s="37"/>
      <c r="C4" s="37"/>
      <c r="D4" s="37"/>
      <c r="E4" s="37"/>
      <c r="F4" s="37"/>
      <c r="G4" s="37"/>
      <c r="H4" s="37"/>
      <c r="I4" s="37"/>
      <c r="J4" s="37"/>
      <c r="K4" s="37"/>
      <c r="L4" s="37"/>
      <c r="M4" s="37"/>
      <c r="N4" s="37"/>
      <c r="O4" s="37"/>
      <c r="P4" s="37"/>
      <c r="Q4" s="37"/>
      <c r="R4" s="37"/>
      <c r="S4" s="37"/>
      <c r="T4" s="37"/>
      <c r="U4" s="37"/>
      <c r="V4" s="37"/>
      <c r="W4" s="37"/>
      <c r="X4" s="4"/>
      <c r="Y4" s="4"/>
    </row>
    <row r="5" spans="1:26" ht="18.75" x14ac:dyDescent="0.3">
      <c r="A5" s="39" t="s">
        <v>18</v>
      </c>
      <c r="B5" s="32" t="s">
        <v>0</v>
      </c>
      <c r="C5" s="32"/>
      <c r="D5" s="32" t="s">
        <v>1</v>
      </c>
      <c r="E5" s="32"/>
      <c r="F5" s="32" t="s">
        <v>2</v>
      </c>
      <c r="G5" s="32"/>
      <c r="H5" s="32" t="s">
        <v>3</v>
      </c>
      <c r="I5" s="32"/>
      <c r="J5" s="32" t="s">
        <v>5</v>
      </c>
      <c r="K5" s="32"/>
      <c r="L5" s="32" t="s">
        <v>6</v>
      </c>
      <c r="M5" s="32"/>
      <c r="N5" s="32" t="s">
        <v>7</v>
      </c>
      <c r="O5" s="32"/>
      <c r="P5" s="32" t="s">
        <v>8</v>
      </c>
      <c r="Q5" s="32"/>
      <c r="R5" s="32" t="s">
        <v>9</v>
      </c>
      <c r="S5" s="32"/>
      <c r="T5" s="32" t="s">
        <v>10</v>
      </c>
      <c r="U5" s="32"/>
      <c r="V5" s="32" t="s">
        <v>11</v>
      </c>
      <c r="W5" s="41"/>
      <c r="X5" s="5"/>
      <c r="Y5" s="5"/>
      <c r="Z5" s="6"/>
    </row>
    <row r="6" spans="1:26" ht="18.75" x14ac:dyDescent="0.3">
      <c r="A6" s="52"/>
      <c r="B6" s="7" t="s">
        <v>20</v>
      </c>
      <c r="C6" s="7" t="s">
        <v>19</v>
      </c>
      <c r="D6" s="7" t="s">
        <v>20</v>
      </c>
      <c r="E6" s="7" t="s">
        <v>19</v>
      </c>
      <c r="F6" s="7" t="s">
        <v>20</v>
      </c>
      <c r="G6" s="7" t="s">
        <v>19</v>
      </c>
      <c r="H6" s="7" t="s">
        <v>20</v>
      </c>
      <c r="I6" s="7" t="s">
        <v>19</v>
      </c>
      <c r="J6" s="7" t="s">
        <v>20</v>
      </c>
      <c r="K6" s="7" t="s">
        <v>19</v>
      </c>
      <c r="L6" s="7" t="s">
        <v>20</v>
      </c>
      <c r="M6" s="7" t="s">
        <v>19</v>
      </c>
      <c r="N6" s="7" t="s">
        <v>20</v>
      </c>
      <c r="O6" s="7" t="s">
        <v>19</v>
      </c>
      <c r="P6" s="7" t="s">
        <v>20</v>
      </c>
      <c r="Q6" s="7" t="s">
        <v>19</v>
      </c>
      <c r="R6" s="7" t="s">
        <v>20</v>
      </c>
      <c r="S6" s="7" t="s">
        <v>19</v>
      </c>
      <c r="T6" s="7" t="s">
        <v>20</v>
      </c>
      <c r="U6" s="7" t="s">
        <v>19</v>
      </c>
      <c r="V6" s="7" t="s">
        <v>20</v>
      </c>
      <c r="W6" s="8" t="s">
        <v>19</v>
      </c>
      <c r="X6" s="9"/>
      <c r="Y6" s="9"/>
    </row>
    <row r="7" spans="1:26" ht="18.75" x14ac:dyDescent="0.3">
      <c r="A7" s="10" t="s">
        <v>22</v>
      </c>
      <c r="B7" s="1">
        <v>4</v>
      </c>
      <c r="C7" s="1">
        <v>120</v>
      </c>
      <c r="D7" s="1">
        <v>5</v>
      </c>
      <c r="E7" s="1">
        <v>145</v>
      </c>
      <c r="F7" s="1">
        <v>5</v>
      </c>
      <c r="G7" s="1">
        <v>173</v>
      </c>
      <c r="H7" s="1">
        <v>4</v>
      </c>
      <c r="I7" s="1">
        <v>138</v>
      </c>
      <c r="J7" s="11">
        <f t="shared" ref="J7:K14" si="0">B7+D7+F7+H7</f>
        <v>18</v>
      </c>
      <c r="K7" s="11">
        <f t="shared" si="0"/>
        <v>576</v>
      </c>
      <c r="L7" s="1">
        <v>4</v>
      </c>
      <c r="M7" s="1">
        <v>123</v>
      </c>
      <c r="N7" s="1">
        <v>3</v>
      </c>
      <c r="O7" s="1">
        <v>89</v>
      </c>
      <c r="P7" s="1">
        <v>4</v>
      </c>
      <c r="Q7" s="1">
        <v>114</v>
      </c>
      <c r="R7" s="1">
        <v>4</v>
      </c>
      <c r="S7" s="1">
        <v>110</v>
      </c>
      <c r="T7" s="1">
        <v>4</v>
      </c>
      <c r="U7" s="1">
        <v>99</v>
      </c>
      <c r="V7" s="11">
        <f t="shared" ref="V7:V18" si="1">L7+N7+P7+T7+R7</f>
        <v>19</v>
      </c>
      <c r="W7" s="12">
        <f>M7+O7+Q7+U7+S7</f>
        <v>535</v>
      </c>
      <c r="X7" s="9"/>
      <c r="Y7" s="9"/>
    </row>
    <row r="8" spans="1:26" ht="18.75" x14ac:dyDescent="0.3">
      <c r="A8" s="10" t="s">
        <v>24</v>
      </c>
      <c r="B8" s="1">
        <v>3</v>
      </c>
      <c r="C8" s="1">
        <v>75</v>
      </c>
      <c r="D8" s="1">
        <v>2</v>
      </c>
      <c r="E8" s="1">
        <v>62</v>
      </c>
      <c r="F8" s="1">
        <v>3</v>
      </c>
      <c r="G8" s="1">
        <v>82</v>
      </c>
      <c r="H8" s="1">
        <v>2</v>
      </c>
      <c r="I8" s="1">
        <v>61</v>
      </c>
      <c r="J8" s="11">
        <f>B8+D8+F8+H8</f>
        <v>10</v>
      </c>
      <c r="K8" s="11">
        <f>C8+E8+G8+I8</f>
        <v>280</v>
      </c>
      <c r="L8" s="1">
        <v>2</v>
      </c>
      <c r="M8" s="1">
        <v>65</v>
      </c>
      <c r="N8" s="1">
        <v>2</v>
      </c>
      <c r="O8" s="1">
        <v>53</v>
      </c>
      <c r="P8" s="1">
        <v>2</v>
      </c>
      <c r="Q8" s="1">
        <v>50</v>
      </c>
      <c r="R8" s="1">
        <v>2</v>
      </c>
      <c r="S8" s="1">
        <v>50</v>
      </c>
      <c r="T8" s="1">
        <v>2</v>
      </c>
      <c r="U8" s="1">
        <v>44</v>
      </c>
      <c r="V8" s="11">
        <f>L8+N8+P8+T8+R8</f>
        <v>10</v>
      </c>
      <c r="W8" s="12">
        <f>M8+O8+Q8+U8+S8</f>
        <v>262</v>
      </c>
      <c r="X8" s="9"/>
      <c r="Y8" s="9"/>
    </row>
    <row r="9" spans="1:26" ht="18.75" x14ac:dyDescent="0.3">
      <c r="A9" s="10" t="s">
        <v>23</v>
      </c>
      <c r="B9" s="1">
        <v>1</v>
      </c>
      <c r="C9" s="1">
        <v>30</v>
      </c>
      <c r="D9" s="1">
        <v>1</v>
      </c>
      <c r="E9" s="1">
        <v>28</v>
      </c>
      <c r="F9" s="1">
        <v>1</v>
      </c>
      <c r="G9" s="1">
        <v>28</v>
      </c>
      <c r="H9" s="1">
        <v>1</v>
      </c>
      <c r="I9" s="1">
        <v>34</v>
      </c>
      <c r="J9" s="11">
        <f t="shared" si="0"/>
        <v>4</v>
      </c>
      <c r="K9" s="11">
        <f t="shared" si="0"/>
        <v>120</v>
      </c>
      <c r="L9" s="1">
        <v>1</v>
      </c>
      <c r="M9" s="1">
        <v>34</v>
      </c>
      <c r="N9" s="1">
        <v>2</v>
      </c>
      <c r="O9" s="1">
        <v>38</v>
      </c>
      <c r="P9" s="1">
        <v>1</v>
      </c>
      <c r="Q9" s="1">
        <v>26</v>
      </c>
      <c r="R9" s="1">
        <v>2</v>
      </c>
      <c r="S9" s="1">
        <v>35</v>
      </c>
      <c r="T9" s="1">
        <v>1</v>
      </c>
      <c r="U9" s="1">
        <v>26</v>
      </c>
      <c r="V9" s="11">
        <f t="shared" si="1"/>
        <v>7</v>
      </c>
      <c r="W9" s="12">
        <f t="shared" ref="W9:W18" si="2">M9+O9+Q9+U9+S9</f>
        <v>159</v>
      </c>
      <c r="X9" s="9"/>
      <c r="Y9" s="9"/>
    </row>
    <row r="10" spans="1:26" ht="18.75" x14ac:dyDescent="0.3">
      <c r="A10" s="10" t="s">
        <v>25</v>
      </c>
      <c r="B10" s="1">
        <v>5</v>
      </c>
      <c r="C10" s="1">
        <v>143</v>
      </c>
      <c r="D10" s="1">
        <v>4</v>
      </c>
      <c r="E10" s="1">
        <v>135</v>
      </c>
      <c r="F10" s="1">
        <v>4</v>
      </c>
      <c r="G10" s="1">
        <v>131</v>
      </c>
      <c r="H10" s="1">
        <v>4</v>
      </c>
      <c r="I10" s="1">
        <v>118</v>
      </c>
      <c r="J10" s="11">
        <f t="shared" si="0"/>
        <v>17</v>
      </c>
      <c r="K10" s="11">
        <f t="shared" si="0"/>
        <v>527</v>
      </c>
      <c r="L10" s="1">
        <v>4</v>
      </c>
      <c r="M10" s="1">
        <v>115</v>
      </c>
      <c r="N10" s="1">
        <v>4</v>
      </c>
      <c r="O10" s="1">
        <v>107</v>
      </c>
      <c r="P10" s="1">
        <v>4</v>
      </c>
      <c r="Q10" s="1">
        <v>105</v>
      </c>
      <c r="R10" s="1">
        <v>4</v>
      </c>
      <c r="S10" s="1">
        <v>111</v>
      </c>
      <c r="T10" s="1">
        <v>4</v>
      </c>
      <c r="U10" s="1">
        <v>107</v>
      </c>
      <c r="V10" s="11">
        <f t="shared" si="1"/>
        <v>20</v>
      </c>
      <c r="W10" s="12">
        <f t="shared" si="2"/>
        <v>545</v>
      </c>
      <c r="X10" s="9"/>
      <c r="Y10" s="9"/>
    </row>
    <row r="11" spans="1:26" ht="18.75" x14ac:dyDescent="0.3">
      <c r="A11" s="10" t="s">
        <v>26</v>
      </c>
      <c r="B11" s="1">
        <v>3</v>
      </c>
      <c r="C11" s="1">
        <v>80</v>
      </c>
      <c r="D11" s="1">
        <v>3</v>
      </c>
      <c r="E11" s="1">
        <v>78</v>
      </c>
      <c r="F11" s="1">
        <v>2</v>
      </c>
      <c r="G11" s="1">
        <v>70</v>
      </c>
      <c r="H11" s="1">
        <v>2</v>
      </c>
      <c r="I11" s="1">
        <v>58</v>
      </c>
      <c r="J11" s="11">
        <f t="shared" si="0"/>
        <v>10</v>
      </c>
      <c r="K11" s="11">
        <f t="shared" si="0"/>
        <v>286</v>
      </c>
      <c r="L11" s="1">
        <v>2</v>
      </c>
      <c r="M11" s="1">
        <v>62</v>
      </c>
      <c r="N11" s="1">
        <v>2</v>
      </c>
      <c r="O11" s="1">
        <v>48</v>
      </c>
      <c r="P11" s="1">
        <v>2</v>
      </c>
      <c r="Q11" s="1">
        <v>60</v>
      </c>
      <c r="R11" s="1">
        <v>2</v>
      </c>
      <c r="S11" s="1">
        <v>52</v>
      </c>
      <c r="T11" s="1">
        <v>2</v>
      </c>
      <c r="U11" s="1">
        <v>52</v>
      </c>
      <c r="V11" s="11">
        <f t="shared" si="1"/>
        <v>10</v>
      </c>
      <c r="W11" s="12">
        <f t="shared" si="2"/>
        <v>274</v>
      </c>
      <c r="X11" s="9"/>
      <c r="Y11" s="9"/>
    </row>
    <row r="12" spans="1:26" ht="18.75" x14ac:dyDescent="0.3">
      <c r="A12" s="10" t="s">
        <v>40</v>
      </c>
      <c r="B12" s="1">
        <v>3</v>
      </c>
      <c r="C12" s="1">
        <v>80</v>
      </c>
      <c r="D12" s="1">
        <v>2</v>
      </c>
      <c r="E12" s="1">
        <v>60</v>
      </c>
      <c r="F12" s="1">
        <v>3</v>
      </c>
      <c r="G12" s="1">
        <v>77</v>
      </c>
      <c r="H12" s="1">
        <v>3</v>
      </c>
      <c r="I12" s="1">
        <v>69</v>
      </c>
      <c r="J12" s="11">
        <f t="shared" si="0"/>
        <v>11</v>
      </c>
      <c r="K12" s="11">
        <f t="shared" si="0"/>
        <v>286</v>
      </c>
      <c r="L12" s="1">
        <v>2</v>
      </c>
      <c r="M12" s="1">
        <v>50</v>
      </c>
      <c r="N12" s="1">
        <v>2</v>
      </c>
      <c r="O12" s="1">
        <v>42</v>
      </c>
      <c r="P12" s="1">
        <v>2</v>
      </c>
      <c r="Q12" s="1">
        <v>40</v>
      </c>
      <c r="R12" s="1">
        <v>3</v>
      </c>
      <c r="S12" s="1">
        <v>59</v>
      </c>
      <c r="T12" s="1">
        <v>2</v>
      </c>
      <c r="U12" s="1">
        <v>46</v>
      </c>
      <c r="V12" s="11">
        <f t="shared" si="1"/>
        <v>11</v>
      </c>
      <c r="W12" s="12">
        <f t="shared" si="2"/>
        <v>237</v>
      </c>
      <c r="X12" s="9"/>
      <c r="Y12" s="9"/>
    </row>
    <row r="13" spans="1:26" ht="18.75" x14ac:dyDescent="0.3">
      <c r="A13" s="10" t="s">
        <v>41</v>
      </c>
      <c r="B13" s="1"/>
      <c r="C13" s="1"/>
      <c r="D13" s="1"/>
      <c r="E13" s="1"/>
      <c r="F13" s="1"/>
      <c r="G13" s="1"/>
      <c r="H13" s="1"/>
      <c r="I13" s="1"/>
      <c r="J13" s="11"/>
      <c r="K13" s="11"/>
      <c r="L13" s="1"/>
      <c r="M13" s="1"/>
      <c r="N13" s="1"/>
      <c r="O13" s="1"/>
      <c r="P13" s="1"/>
      <c r="Q13" s="1"/>
      <c r="R13" s="1"/>
      <c r="S13" s="1"/>
      <c r="T13" s="1"/>
      <c r="U13" s="1"/>
      <c r="V13" s="11"/>
      <c r="W13" s="12"/>
      <c r="X13" s="9"/>
      <c r="Y13" s="9"/>
    </row>
    <row r="14" spans="1:26" ht="18.75" x14ac:dyDescent="0.3">
      <c r="A14" s="10" t="s">
        <v>27</v>
      </c>
      <c r="B14" s="1">
        <v>2</v>
      </c>
      <c r="C14" s="1">
        <v>40</v>
      </c>
      <c r="D14" s="1">
        <v>1</v>
      </c>
      <c r="E14" s="1">
        <v>22</v>
      </c>
      <c r="F14" s="1">
        <v>1</v>
      </c>
      <c r="G14" s="1">
        <v>35</v>
      </c>
      <c r="H14" s="1">
        <v>1</v>
      </c>
      <c r="I14" s="1">
        <v>32</v>
      </c>
      <c r="J14" s="11">
        <f t="shared" si="0"/>
        <v>5</v>
      </c>
      <c r="K14" s="11">
        <f t="shared" si="0"/>
        <v>129</v>
      </c>
      <c r="L14" s="1">
        <v>1</v>
      </c>
      <c r="M14" s="1">
        <v>25</v>
      </c>
      <c r="N14" s="1">
        <v>1</v>
      </c>
      <c r="O14" s="1">
        <v>23</v>
      </c>
      <c r="P14" s="1">
        <v>1</v>
      </c>
      <c r="Q14" s="1">
        <v>18</v>
      </c>
      <c r="R14" s="1">
        <v>1</v>
      </c>
      <c r="S14" s="1">
        <v>21</v>
      </c>
      <c r="T14" s="1">
        <v>1</v>
      </c>
      <c r="U14" s="1">
        <v>30</v>
      </c>
      <c r="V14" s="11">
        <f t="shared" si="1"/>
        <v>5</v>
      </c>
      <c r="W14" s="12">
        <f t="shared" si="2"/>
        <v>117</v>
      </c>
      <c r="X14" s="9"/>
      <c r="Y14" s="9"/>
    </row>
    <row r="15" spans="1:26" ht="18.75" x14ac:dyDescent="0.3">
      <c r="A15" s="10" t="s">
        <v>28</v>
      </c>
      <c r="B15" s="1">
        <v>3</v>
      </c>
      <c r="C15" s="1">
        <v>78</v>
      </c>
      <c r="D15" s="1">
        <v>3</v>
      </c>
      <c r="E15" s="1">
        <v>79</v>
      </c>
      <c r="F15" s="1">
        <v>3</v>
      </c>
      <c r="G15" s="1">
        <v>80</v>
      </c>
      <c r="H15" s="1">
        <v>3</v>
      </c>
      <c r="I15" s="1">
        <v>77</v>
      </c>
      <c r="J15" s="11">
        <f>B15+D15+F15+H15</f>
        <v>12</v>
      </c>
      <c r="K15" s="11">
        <f>C15+E15+G15+I15</f>
        <v>314</v>
      </c>
      <c r="L15" s="1">
        <v>3</v>
      </c>
      <c r="M15" s="1">
        <v>84</v>
      </c>
      <c r="N15" s="1">
        <v>3</v>
      </c>
      <c r="O15" s="1">
        <v>69</v>
      </c>
      <c r="P15" s="1">
        <v>3</v>
      </c>
      <c r="Q15" s="1">
        <v>77</v>
      </c>
      <c r="R15" s="1">
        <v>3</v>
      </c>
      <c r="S15" s="1">
        <v>77</v>
      </c>
      <c r="T15" s="1">
        <v>3</v>
      </c>
      <c r="U15" s="1">
        <v>87</v>
      </c>
      <c r="V15" s="11">
        <f t="shared" si="1"/>
        <v>15</v>
      </c>
      <c r="W15" s="12">
        <f t="shared" si="2"/>
        <v>394</v>
      </c>
      <c r="X15" s="9"/>
      <c r="Y15" s="9"/>
    </row>
    <row r="16" spans="1:26" ht="18.75" x14ac:dyDescent="0.3">
      <c r="A16" s="10" t="s">
        <v>29</v>
      </c>
      <c r="B16" s="1">
        <v>4</v>
      </c>
      <c r="C16" s="1">
        <v>120</v>
      </c>
      <c r="D16" s="1">
        <v>4</v>
      </c>
      <c r="E16" s="1">
        <v>118</v>
      </c>
      <c r="F16" s="1">
        <v>3</v>
      </c>
      <c r="G16" s="1">
        <v>90</v>
      </c>
      <c r="H16" s="1">
        <v>4</v>
      </c>
      <c r="I16" s="1">
        <v>108</v>
      </c>
      <c r="J16" s="11">
        <f>B16+D16+F16+H16</f>
        <v>15</v>
      </c>
      <c r="K16" s="11">
        <f>C16+E16+G16+I16</f>
        <v>436</v>
      </c>
      <c r="L16" s="1">
        <v>3</v>
      </c>
      <c r="M16" s="1">
        <v>92</v>
      </c>
      <c r="N16" s="1">
        <v>3</v>
      </c>
      <c r="O16" s="1">
        <v>76</v>
      </c>
      <c r="P16" s="1">
        <v>3</v>
      </c>
      <c r="Q16" s="1">
        <v>75</v>
      </c>
      <c r="R16" s="1">
        <v>2</v>
      </c>
      <c r="S16" s="1">
        <v>56</v>
      </c>
      <c r="T16" s="1">
        <v>2</v>
      </c>
      <c r="U16" s="1">
        <v>50</v>
      </c>
      <c r="V16" s="11">
        <f t="shared" si="1"/>
        <v>13</v>
      </c>
      <c r="W16" s="12">
        <f t="shared" si="2"/>
        <v>349</v>
      </c>
      <c r="X16" s="9"/>
      <c r="Y16" s="9"/>
    </row>
    <row r="17" spans="1:27" ht="18.75" x14ac:dyDescent="0.3">
      <c r="A17" s="10" t="s">
        <v>30</v>
      </c>
      <c r="B17" s="1">
        <v>2</v>
      </c>
      <c r="C17" s="1">
        <v>42</v>
      </c>
      <c r="D17" s="1">
        <v>1</v>
      </c>
      <c r="E17" s="1">
        <v>29</v>
      </c>
      <c r="F17" s="1">
        <v>1</v>
      </c>
      <c r="G17" s="1">
        <v>25</v>
      </c>
      <c r="H17" s="1">
        <v>2</v>
      </c>
      <c r="I17" s="1">
        <v>38</v>
      </c>
      <c r="J17" s="11">
        <f>B17+D17+F17+H17</f>
        <v>6</v>
      </c>
      <c r="K17" s="11">
        <f t="shared" ref="J17:K19" si="3">C17+E17+G17+I17</f>
        <v>134</v>
      </c>
      <c r="L17" s="1">
        <v>2</v>
      </c>
      <c r="M17" s="1">
        <v>41</v>
      </c>
      <c r="N17" s="1">
        <v>1</v>
      </c>
      <c r="O17" s="1">
        <v>22</v>
      </c>
      <c r="P17" s="1">
        <v>1</v>
      </c>
      <c r="Q17" s="1">
        <v>26</v>
      </c>
      <c r="R17" s="1">
        <v>2</v>
      </c>
      <c r="S17" s="1">
        <v>40</v>
      </c>
      <c r="T17" s="1">
        <v>2</v>
      </c>
      <c r="U17" s="1">
        <v>40</v>
      </c>
      <c r="V17" s="11">
        <f t="shared" si="1"/>
        <v>8</v>
      </c>
      <c r="W17" s="12">
        <f t="shared" si="2"/>
        <v>169</v>
      </c>
      <c r="X17" s="9"/>
      <c r="Y17" s="9"/>
    </row>
    <row r="18" spans="1:27" ht="18.75" x14ac:dyDescent="0.3">
      <c r="A18" s="10" t="s">
        <v>31</v>
      </c>
      <c r="B18" s="1"/>
      <c r="C18" s="1"/>
      <c r="D18" s="1"/>
      <c r="E18" s="1"/>
      <c r="F18" s="1"/>
      <c r="G18" s="1"/>
      <c r="H18" s="1"/>
      <c r="I18" s="1"/>
      <c r="J18" s="11">
        <f t="shared" si="3"/>
        <v>0</v>
      </c>
      <c r="K18" s="11">
        <f t="shared" si="3"/>
        <v>0</v>
      </c>
      <c r="L18" s="1">
        <v>2</v>
      </c>
      <c r="M18" s="1">
        <v>60</v>
      </c>
      <c r="N18" s="1">
        <v>2</v>
      </c>
      <c r="O18" s="1">
        <v>63</v>
      </c>
      <c r="P18" s="1">
        <v>2</v>
      </c>
      <c r="Q18" s="1">
        <v>61</v>
      </c>
      <c r="R18" s="1">
        <v>2</v>
      </c>
      <c r="S18" s="1">
        <v>71</v>
      </c>
      <c r="T18" s="1">
        <v>2</v>
      </c>
      <c r="U18" s="1">
        <v>64</v>
      </c>
      <c r="V18" s="11">
        <f t="shared" si="1"/>
        <v>10</v>
      </c>
      <c r="W18" s="12">
        <f t="shared" si="2"/>
        <v>319</v>
      </c>
      <c r="X18" s="9"/>
      <c r="Y18" s="9"/>
    </row>
    <row r="19" spans="1:27" ht="18.75" x14ac:dyDescent="0.3">
      <c r="A19" s="10" t="s">
        <v>32</v>
      </c>
      <c r="B19" s="1">
        <v>1</v>
      </c>
      <c r="C19" s="1">
        <v>32</v>
      </c>
      <c r="D19" s="1">
        <v>1</v>
      </c>
      <c r="E19" s="1">
        <v>35</v>
      </c>
      <c r="F19" s="1">
        <v>1</v>
      </c>
      <c r="G19" s="1">
        <v>30</v>
      </c>
      <c r="H19" s="1">
        <v>1</v>
      </c>
      <c r="I19" s="1">
        <v>24</v>
      </c>
      <c r="J19" s="11">
        <f t="shared" si="3"/>
        <v>4</v>
      </c>
      <c r="K19" s="11">
        <f t="shared" si="3"/>
        <v>121</v>
      </c>
      <c r="L19" s="1"/>
      <c r="M19" s="1"/>
      <c r="N19" s="1"/>
      <c r="O19" s="1"/>
      <c r="P19" s="1"/>
      <c r="Q19" s="1"/>
      <c r="R19" s="1"/>
      <c r="S19" s="1"/>
      <c r="T19" s="1"/>
      <c r="U19" s="1"/>
      <c r="V19" s="11"/>
      <c r="W19" s="12"/>
      <c r="X19" s="9"/>
      <c r="Y19" s="9"/>
    </row>
    <row r="20" spans="1:27" ht="19.5" thickBot="1" x14ac:dyDescent="0.35">
      <c r="A20" s="13" t="s">
        <v>4</v>
      </c>
      <c r="B20" s="14">
        <f t="shared" ref="B20:W20" si="4">SUM(B7:B19)</f>
        <v>31</v>
      </c>
      <c r="C20" s="14">
        <f t="shared" si="4"/>
        <v>840</v>
      </c>
      <c r="D20" s="14">
        <f t="shared" si="4"/>
        <v>27</v>
      </c>
      <c r="E20" s="14">
        <f t="shared" si="4"/>
        <v>791</v>
      </c>
      <c r="F20" s="14">
        <f t="shared" si="4"/>
        <v>27</v>
      </c>
      <c r="G20" s="14">
        <f t="shared" si="4"/>
        <v>821</v>
      </c>
      <c r="H20" s="14">
        <f t="shared" si="4"/>
        <v>27</v>
      </c>
      <c r="I20" s="14">
        <f t="shared" si="4"/>
        <v>757</v>
      </c>
      <c r="J20" s="14">
        <f t="shared" si="4"/>
        <v>112</v>
      </c>
      <c r="K20" s="14">
        <f t="shared" si="4"/>
        <v>3209</v>
      </c>
      <c r="L20" s="14">
        <f t="shared" si="4"/>
        <v>26</v>
      </c>
      <c r="M20" s="14">
        <f t="shared" si="4"/>
        <v>751</v>
      </c>
      <c r="N20" s="14">
        <f t="shared" si="4"/>
        <v>25</v>
      </c>
      <c r="O20" s="14">
        <f t="shared" si="4"/>
        <v>630</v>
      </c>
      <c r="P20" s="14">
        <f t="shared" si="4"/>
        <v>25</v>
      </c>
      <c r="Q20" s="14">
        <f t="shared" si="4"/>
        <v>652</v>
      </c>
      <c r="R20" s="14">
        <f t="shared" si="4"/>
        <v>27</v>
      </c>
      <c r="S20" s="14">
        <f t="shared" si="4"/>
        <v>682</v>
      </c>
      <c r="T20" s="14">
        <f t="shared" si="4"/>
        <v>25</v>
      </c>
      <c r="U20" s="14">
        <f t="shared" si="4"/>
        <v>645</v>
      </c>
      <c r="V20" s="14">
        <f t="shared" si="4"/>
        <v>128</v>
      </c>
      <c r="W20" s="15">
        <f t="shared" si="4"/>
        <v>3360</v>
      </c>
      <c r="X20" s="9"/>
      <c r="Y20" s="9"/>
    </row>
    <row r="21" spans="1:27" ht="19.5" thickBot="1" x14ac:dyDescent="0.35">
      <c r="A21" s="9"/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5"/>
      <c r="W21" s="5"/>
      <c r="X21" s="9"/>
      <c r="Y21" s="9"/>
      <c r="AA21" s="16"/>
    </row>
    <row r="22" spans="1:27" ht="18.75" x14ac:dyDescent="0.3">
      <c r="A22" s="39" t="s">
        <v>18</v>
      </c>
      <c r="B22" s="26" t="s">
        <v>12</v>
      </c>
      <c r="C22" s="26"/>
      <c r="D22" s="26" t="s">
        <v>13</v>
      </c>
      <c r="E22" s="26"/>
      <c r="F22" s="26" t="s">
        <v>21</v>
      </c>
      <c r="G22" s="26"/>
      <c r="H22" s="26" t="s">
        <v>36</v>
      </c>
      <c r="I22" s="26"/>
      <c r="J22" s="26" t="s">
        <v>14</v>
      </c>
      <c r="K22" s="26"/>
      <c r="L22" s="30" t="s">
        <v>15</v>
      </c>
      <c r="M22" s="31"/>
      <c r="N22" s="17"/>
      <c r="O22" s="18"/>
      <c r="P22" s="49" t="s">
        <v>37</v>
      </c>
      <c r="Q22" s="50"/>
      <c r="R22" s="50"/>
      <c r="S22" s="50"/>
      <c r="T22" s="50"/>
      <c r="U22" s="50"/>
      <c r="V22" s="50"/>
      <c r="W22" s="51"/>
      <c r="X22" s="5"/>
      <c r="Y22" s="9"/>
    </row>
    <row r="23" spans="1:27" ht="18.75" x14ac:dyDescent="0.3">
      <c r="A23" s="40"/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8" t="s">
        <v>16</v>
      </c>
      <c r="M23" s="29"/>
      <c r="N23" s="17"/>
      <c r="O23" s="18"/>
      <c r="P23" s="45" t="s">
        <v>38</v>
      </c>
      <c r="Q23" s="46"/>
      <c r="R23" s="46" t="s">
        <v>39</v>
      </c>
      <c r="S23" s="46"/>
      <c r="T23" s="46" t="s">
        <v>21</v>
      </c>
      <c r="U23" s="46"/>
      <c r="V23" s="46" t="s">
        <v>36</v>
      </c>
      <c r="W23" s="47"/>
      <c r="X23" s="9"/>
      <c r="Y23" s="9"/>
    </row>
    <row r="24" spans="1:27" ht="18.75" x14ac:dyDescent="0.3">
      <c r="A24" s="40"/>
      <c r="B24" s="7" t="s">
        <v>20</v>
      </c>
      <c r="C24" s="7" t="s">
        <v>19</v>
      </c>
      <c r="D24" s="7" t="s">
        <v>20</v>
      </c>
      <c r="E24" s="7" t="s">
        <v>19</v>
      </c>
      <c r="F24" s="7" t="s">
        <v>20</v>
      </c>
      <c r="G24" s="7" t="s">
        <v>19</v>
      </c>
      <c r="H24" s="7" t="s">
        <v>20</v>
      </c>
      <c r="I24" s="7" t="s">
        <v>19</v>
      </c>
      <c r="J24" s="27"/>
      <c r="K24" s="27"/>
      <c r="L24" s="28" t="s">
        <v>17</v>
      </c>
      <c r="M24" s="29"/>
      <c r="N24" s="17"/>
      <c r="O24" s="18"/>
      <c r="P24" s="40"/>
      <c r="Q24" s="27"/>
      <c r="R24" s="27"/>
      <c r="S24" s="27"/>
      <c r="T24" s="27"/>
      <c r="U24" s="27"/>
      <c r="V24" s="27"/>
      <c r="W24" s="48"/>
      <c r="X24" s="9"/>
      <c r="Y24" s="9"/>
    </row>
    <row r="25" spans="1:27" ht="18.75" x14ac:dyDescent="0.3">
      <c r="A25" s="10" t="s">
        <v>22</v>
      </c>
      <c r="B25" s="1">
        <v>2</v>
      </c>
      <c r="C25" s="1">
        <v>60</v>
      </c>
      <c r="D25" s="1">
        <v>2</v>
      </c>
      <c r="E25" s="1">
        <v>45</v>
      </c>
      <c r="F25" s="11">
        <f t="shared" ref="F25:G27" si="5">B25+D25</f>
        <v>4</v>
      </c>
      <c r="G25" s="11">
        <f t="shared" si="5"/>
        <v>105</v>
      </c>
      <c r="H25" s="11">
        <f t="shared" ref="H25:I30" si="6">J7+V7+F25</f>
        <v>41</v>
      </c>
      <c r="I25" s="11">
        <f t="shared" si="6"/>
        <v>1216</v>
      </c>
      <c r="J25" s="1">
        <v>4</v>
      </c>
      <c r="K25" s="1">
        <v>120</v>
      </c>
      <c r="L25" s="1"/>
      <c r="M25" s="19"/>
      <c r="N25" s="17"/>
      <c r="O25" s="18"/>
      <c r="P25" s="44">
        <f t="shared" ref="P25:P30" si="7">K7/J7</f>
        <v>32</v>
      </c>
      <c r="Q25" s="33"/>
      <c r="R25" s="33">
        <f t="shared" ref="R25:R30" si="8">W7/V7</f>
        <v>28.157894736842106</v>
      </c>
      <c r="S25" s="33"/>
      <c r="T25" s="43">
        <f t="shared" ref="T25:T30" si="9">G25/F25</f>
        <v>26.25</v>
      </c>
      <c r="U25" s="43"/>
      <c r="V25" s="33">
        <f>I25/H25</f>
        <v>29.658536585365855</v>
      </c>
      <c r="W25" s="38"/>
      <c r="X25" s="9"/>
      <c r="Y25" s="9"/>
    </row>
    <row r="26" spans="1:27" ht="18.75" x14ac:dyDescent="0.3">
      <c r="A26" s="10" t="s">
        <v>24</v>
      </c>
      <c r="B26" s="1">
        <v>1</v>
      </c>
      <c r="C26" s="1">
        <v>18</v>
      </c>
      <c r="D26" s="1">
        <v>1</v>
      </c>
      <c r="E26" s="1">
        <v>18</v>
      </c>
      <c r="F26" s="11">
        <f>B26+D26</f>
        <v>2</v>
      </c>
      <c r="G26" s="11">
        <f>C26+E26</f>
        <v>36</v>
      </c>
      <c r="H26" s="11">
        <f t="shared" si="6"/>
        <v>22</v>
      </c>
      <c r="I26" s="11">
        <f t="shared" si="6"/>
        <v>578</v>
      </c>
      <c r="J26" s="1">
        <v>3</v>
      </c>
      <c r="K26" s="1">
        <v>90</v>
      </c>
      <c r="L26" s="1"/>
      <c r="M26" s="19"/>
      <c r="N26" s="17"/>
      <c r="O26" s="18"/>
      <c r="P26" s="42">
        <f t="shared" si="7"/>
        <v>28</v>
      </c>
      <c r="Q26" s="43"/>
      <c r="R26" s="43">
        <f t="shared" si="8"/>
        <v>26.2</v>
      </c>
      <c r="S26" s="43"/>
      <c r="T26" s="43">
        <f t="shared" si="9"/>
        <v>18</v>
      </c>
      <c r="U26" s="43"/>
      <c r="V26" s="33">
        <f>I26/H26</f>
        <v>26.272727272727273</v>
      </c>
      <c r="W26" s="38"/>
      <c r="X26" s="9"/>
      <c r="Y26" s="9"/>
    </row>
    <row r="27" spans="1:27" ht="18.75" x14ac:dyDescent="0.3">
      <c r="A27" s="10" t="s">
        <v>23</v>
      </c>
      <c r="B27" s="1">
        <v>1</v>
      </c>
      <c r="C27" s="1">
        <v>20</v>
      </c>
      <c r="D27" s="1">
        <v>1</v>
      </c>
      <c r="E27" s="1">
        <v>21</v>
      </c>
      <c r="F27" s="11">
        <f t="shared" si="5"/>
        <v>2</v>
      </c>
      <c r="G27" s="11">
        <f t="shared" si="5"/>
        <v>41</v>
      </c>
      <c r="H27" s="11">
        <f t="shared" si="6"/>
        <v>13</v>
      </c>
      <c r="I27" s="11">
        <f t="shared" si="6"/>
        <v>320</v>
      </c>
      <c r="J27" s="1">
        <v>2</v>
      </c>
      <c r="K27" s="1">
        <v>60</v>
      </c>
      <c r="L27" s="1"/>
      <c r="M27" s="19"/>
      <c r="N27" s="17"/>
      <c r="O27" s="18"/>
      <c r="P27" s="44">
        <f t="shared" si="7"/>
        <v>30</v>
      </c>
      <c r="Q27" s="33"/>
      <c r="R27" s="33">
        <f t="shared" si="8"/>
        <v>22.714285714285715</v>
      </c>
      <c r="S27" s="33"/>
      <c r="T27" s="43">
        <f t="shared" si="9"/>
        <v>20.5</v>
      </c>
      <c r="U27" s="43"/>
      <c r="V27" s="33">
        <f>I27/H27</f>
        <v>24.615384615384617</v>
      </c>
      <c r="W27" s="38"/>
      <c r="X27" s="9"/>
      <c r="Y27" s="9"/>
    </row>
    <row r="28" spans="1:27" ht="18.75" x14ac:dyDescent="0.3">
      <c r="A28" s="10" t="s">
        <v>25</v>
      </c>
      <c r="B28" s="1">
        <v>2</v>
      </c>
      <c r="C28" s="1">
        <v>39</v>
      </c>
      <c r="D28" s="1">
        <v>2</v>
      </c>
      <c r="E28" s="1">
        <v>52</v>
      </c>
      <c r="F28" s="11">
        <f>B28+D28</f>
        <v>4</v>
      </c>
      <c r="G28" s="11">
        <f t="shared" ref="G28:G36" si="10">C28+E28</f>
        <v>91</v>
      </c>
      <c r="H28" s="11">
        <f t="shared" si="6"/>
        <v>41</v>
      </c>
      <c r="I28" s="11">
        <f t="shared" si="6"/>
        <v>1163</v>
      </c>
      <c r="J28" s="1">
        <v>4</v>
      </c>
      <c r="K28" s="1">
        <v>120</v>
      </c>
      <c r="L28" s="1"/>
      <c r="M28" s="19"/>
      <c r="N28" s="17"/>
      <c r="O28" s="18"/>
      <c r="P28" s="44">
        <f t="shared" si="7"/>
        <v>31</v>
      </c>
      <c r="Q28" s="33"/>
      <c r="R28" s="33">
        <f t="shared" si="8"/>
        <v>27.25</v>
      </c>
      <c r="S28" s="33"/>
      <c r="T28" s="43">
        <f t="shared" si="9"/>
        <v>22.75</v>
      </c>
      <c r="U28" s="43"/>
      <c r="V28" s="33">
        <f>I28/H28</f>
        <v>28.365853658536587</v>
      </c>
      <c r="W28" s="38"/>
      <c r="X28" s="9"/>
      <c r="Y28" s="9"/>
    </row>
    <row r="29" spans="1:27" ht="18.75" x14ac:dyDescent="0.3">
      <c r="A29" s="10" t="s">
        <v>26</v>
      </c>
      <c r="B29" s="1">
        <v>1</v>
      </c>
      <c r="C29" s="1">
        <v>20</v>
      </c>
      <c r="D29" s="1">
        <v>1</v>
      </c>
      <c r="E29" s="1">
        <v>18</v>
      </c>
      <c r="F29" s="11">
        <f t="shared" ref="F29:F36" si="11">B29+D29</f>
        <v>2</v>
      </c>
      <c r="G29" s="11">
        <f t="shared" si="10"/>
        <v>38</v>
      </c>
      <c r="H29" s="11">
        <f t="shared" si="6"/>
        <v>22</v>
      </c>
      <c r="I29" s="11">
        <f t="shared" si="6"/>
        <v>598</v>
      </c>
      <c r="J29" s="1">
        <v>4</v>
      </c>
      <c r="K29" s="1">
        <v>120</v>
      </c>
      <c r="L29" s="1"/>
      <c r="M29" s="19"/>
      <c r="N29" s="17"/>
      <c r="O29" s="18"/>
      <c r="P29" s="44">
        <f t="shared" si="7"/>
        <v>28.6</v>
      </c>
      <c r="Q29" s="33"/>
      <c r="R29" s="33">
        <f t="shared" si="8"/>
        <v>27.4</v>
      </c>
      <c r="S29" s="33"/>
      <c r="T29" s="43">
        <f t="shared" si="9"/>
        <v>19</v>
      </c>
      <c r="U29" s="43"/>
      <c r="V29" s="33">
        <f t="shared" ref="V29:V38" si="12">I29/H29</f>
        <v>27.181818181818183</v>
      </c>
      <c r="W29" s="38"/>
      <c r="X29" s="9"/>
      <c r="Y29" s="9"/>
    </row>
    <row r="30" spans="1:27" ht="18.75" x14ac:dyDescent="0.3">
      <c r="A30" s="10" t="s">
        <v>40</v>
      </c>
      <c r="B30" s="1">
        <v>1</v>
      </c>
      <c r="C30" s="1">
        <v>20</v>
      </c>
      <c r="D30" s="1">
        <v>1</v>
      </c>
      <c r="E30" s="1">
        <v>17</v>
      </c>
      <c r="F30" s="11">
        <f t="shared" si="11"/>
        <v>2</v>
      </c>
      <c r="G30" s="11">
        <f t="shared" si="10"/>
        <v>37</v>
      </c>
      <c r="H30" s="11">
        <f t="shared" si="6"/>
        <v>24</v>
      </c>
      <c r="I30" s="11">
        <f t="shared" si="6"/>
        <v>560</v>
      </c>
      <c r="J30" s="1">
        <v>4</v>
      </c>
      <c r="K30" s="1">
        <v>120</v>
      </c>
      <c r="L30" s="1"/>
      <c r="M30" s="19"/>
      <c r="N30" s="17"/>
      <c r="O30" s="18"/>
      <c r="P30" s="44">
        <f t="shared" si="7"/>
        <v>26</v>
      </c>
      <c r="Q30" s="53"/>
      <c r="R30" s="33">
        <f t="shared" si="8"/>
        <v>21.545454545454547</v>
      </c>
      <c r="S30" s="33"/>
      <c r="T30" s="43">
        <f t="shared" si="9"/>
        <v>18.5</v>
      </c>
      <c r="U30" s="43"/>
      <c r="V30" s="35">
        <f t="shared" si="12"/>
        <v>23.333333333333332</v>
      </c>
      <c r="W30" s="38"/>
      <c r="X30" s="9"/>
      <c r="Y30" s="9"/>
    </row>
    <row r="31" spans="1:27" ht="18.75" x14ac:dyDescent="0.3">
      <c r="A31" s="10" t="s">
        <v>41</v>
      </c>
      <c r="B31" s="1"/>
      <c r="C31" s="1"/>
      <c r="D31" s="1"/>
      <c r="E31" s="1"/>
      <c r="F31" s="11"/>
      <c r="G31" s="11"/>
      <c r="H31" s="11"/>
      <c r="I31" s="11"/>
      <c r="J31" s="1"/>
      <c r="K31" s="1"/>
      <c r="L31" s="1"/>
      <c r="M31" s="19"/>
      <c r="N31" s="17"/>
      <c r="O31" s="18"/>
      <c r="P31" s="54"/>
      <c r="Q31" s="34"/>
      <c r="R31" s="33"/>
      <c r="S31" s="33"/>
      <c r="T31" s="33"/>
      <c r="U31" s="33"/>
      <c r="V31" s="34"/>
      <c r="W31" s="35"/>
      <c r="X31" s="9"/>
      <c r="Y31" s="9"/>
    </row>
    <row r="32" spans="1:27" ht="18.75" x14ac:dyDescent="0.3">
      <c r="A32" s="10" t="s">
        <v>27</v>
      </c>
      <c r="B32" s="1"/>
      <c r="C32" s="1"/>
      <c r="D32" s="1"/>
      <c r="E32" s="1"/>
      <c r="F32" s="11"/>
      <c r="G32" s="11"/>
      <c r="H32" s="11">
        <f t="shared" ref="H32:I37" si="13">J14+V14+F32</f>
        <v>10</v>
      </c>
      <c r="I32" s="11">
        <f t="shared" si="13"/>
        <v>246</v>
      </c>
      <c r="J32" s="1">
        <v>3</v>
      </c>
      <c r="K32" s="1">
        <v>90</v>
      </c>
      <c r="L32" s="1"/>
      <c r="M32" s="19"/>
      <c r="N32" s="17"/>
      <c r="O32" s="18"/>
      <c r="P32" s="44">
        <f>K14/J14</f>
        <v>25.8</v>
      </c>
      <c r="Q32" s="53"/>
      <c r="R32" s="33">
        <f>W14/V14</f>
        <v>23.4</v>
      </c>
      <c r="S32" s="33"/>
      <c r="T32" s="43"/>
      <c r="U32" s="43"/>
      <c r="V32" s="35">
        <f t="shared" si="12"/>
        <v>24.6</v>
      </c>
      <c r="W32" s="38"/>
      <c r="X32" s="9"/>
      <c r="Y32" s="9"/>
    </row>
    <row r="33" spans="1:25" ht="18.75" x14ac:dyDescent="0.3">
      <c r="A33" s="10" t="s">
        <v>28</v>
      </c>
      <c r="B33" s="1">
        <v>2</v>
      </c>
      <c r="C33" s="1">
        <v>40</v>
      </c>
      <c r="D33" s="1">
        <v>2</v>
      </c>
      <c r="E33" s="1">
        <v>38</v>
      </c>
      <c r="F33" s="11">
        <f t="shared" si="11"/>
        <v>4</v>
      </c>
      <c r="G33" s="11">
        <f t="shared" si="10"/>
        <v>78</v>
      </c>
      <c r="H33" s="11">
        <f t="shared" si="13"/>
        <v>31</v>
      </c>
      <c r="I33" s="11">
        <f t="shared" si="13"/>
        <v>786</v>
      </c>
      <c r="J33" s="1">
        <v>4</v>
      </c>
      <c r="K33" s="1">
        <v>120</v>
      </c>
      <c r="L33" s="1"/>
      <c r="M33" s="19"/>
      <c r="N33" s="17"/>
      <c r="O33" s="18"/>
      <c r="P33" s="44">
        <f>K15/J15</f>
        <v>26.166666666666668</v>
      </c>
      <c r="Q33" s="33"/>
      <c r="R33" s="33">
        <f>W15/V15</f>
        <v>26.266666666666666</v>
      </c>
      <c r="S33" s="33"/>
      <c r="T33" s="43">
        <f>G33/F33</f>
        <v>19.5</v>
      </c>
      <c r="U33" s="43"/>
      <c r="V33" s="33">
        <f t="shared" si="12"/>
        <v>25.35483870967742</v>
      </c>
      <c r="W33" s="38"/>
      <c r="X33" s="9"/>
      <c r="Y33" s="9"/>
    </row>
    <row r="34" spans="1:25" ht="18.75" x14ac:dyDescent="0.3">
      <c r="A34" s="10" t="s">
        <v>29</v>
      </c>
      <c r="B34" s="1">
        <v>2</v>
      </c>
      <c r="C34" s="1">
        <v>36</v>
      </c>
      <c r="D34" s="1">
        <v>1</v>
      </c>
      <c r="E34" s="1">
        <v>24</v>
      </c>
      <c r="F34" s="11">
        <f t="shared" si="11"/>
        <v>3</v>
      </c>
      <c r="G34" s="11">
        <f t="shared" si="10"/>
        <v>60</v>
      </c>
      <c r="H34" s="11">
        <f t="shared" si="13"/>
        <v>31</v>
      </c>
      <c r="I34" s="11">
        <f t="shared" si="13"/>
        <v>845</v>
      </c>
      <c r="J34" s="1">
        <v>5</v>
      </c>
      <c r="K34" s="1">
        <v>150</v>
      </c>
      <c r="L34" s="1">
        <v>1</v>
      </c>
      <c r="M34" s="19">
        <v>24</v>
      </c>
      <c r="N34" s="17"/>
      <c r="O34" s="18"/>
      <c r="P34" s="44">
        <f>K16/J16</f>
        <v>29.066666666666666</v>
      </c>
      <c r="Q34" s="33"/>
      <c r="R34" s="33">
        <f>W16/V16</f>
        <v>26.846153846153847</v>
      </c>
      <c r="S34" s="33"/>
      <c r="T34" s="43">
        <f>G34/F34</f>
        <v>20</v>
      </c>
      <c r="U34" s="43"/>
      <c r="V34" s="33">
        <f t="shared" si="12"/>
        <v>27.258064516129032</v>
      </c>
      <c r="W34" s="38"/>
      <c r="X34" s="9"/>
      <c r="Y34" s="9"/>
    </row>
    <row r="35" spans="1:25" ht="18.75" x14ac:dyDescent="0.3">
      <c r="A35" s="10" t="s">
        <v>30</v>
      </c>
      <c r="B35" s="1"/>
      <c r="C35" s="1"/>
      <c r="D35" s="1"/>
      <c r="E35" s="1"/>
      <c r="F35" s="11"/>
      <c r="G35" s="11"/>
      <c r="H35" s="11">
        <f t="shared" si="13"/>
        <v>14</v>
      </c>
      <c r="I35" s="11">
        <f t="shared" si="13"/>
        <v>303</v>
      </c>
      <c r="J35" s="1">
        <v>2</v>
      </c>
      <c r="K35" s="1">
        <v>60</v>
      </c>
      <c r="L35" s="1"/>
      <c r="M35" s="19"/>
      <c r="N35" s="17"/>
      <c r="O35" s="18"/>
      <c r="P35" s="44">
        <f>K17/J17</f>
        <v>22.333333333333332</v>
      </c>
      <c r="Q35" s="33"/>
      <c r="R35" s="33">
        <f>W17/V17</f>
        <v>21.125</v>
      </c>
      <c r="S35" s="33"/>
      <c r="T35" s="43"/>
      <c r="U35" s="43"/>
      <c r="V35" s="33">
        <f t="shared" si="12"/>
        <v>21.642857142857142</v>
      </c>
      <c r="W35" s="38"/>
      <c r="X35" s="9"/>
      <c r="Y35" s="9"/>
    </row>
    <row r="36" spans="1:25" ht="18.75" x14ac:dyDescent="0.3">
      <c r="A36" s="10" t="s">
        <v>31</v>
      </c>
      <c r="B36" s="1">
        <v>2</v>
      </c>
      <c r="C36" s="1">
        <v>56</v>
      </c>
      <c r="D36" s="1">
        <v>2</v>
      </c>
      <c r="E36" s="1">
        <v>41</v>
      </c>
      <c r="F36" s="11">
        <f t="shared" si="11"/>
        <v>4</v>
      </c>
      <c r="G36" s="11">
        <f t="shared" si="10"/>
        <v>97</v>
      </c>
      <c r="H36" s="11">
        <f t="shared" si="13"/>
        <v>14</v>
      </c>
      <c r="I36" s="11">
        <f t="shared" si="13"/>
        <v>416</v>
      </c>
      <c r="J36" s="1"/>
      <c r="K36" s="1"/>
      <c r="L36" s="1"/>
      <c r="M36" s="19"/>
      <c r="N36" s="17"/>
      <c r="O36" s="18"/>
      <c r="P36" s="44"/>
      <c r="Q36" s="33"/>
      <c r="R36" s="33">
        <f>W18/V18</f>
        <v>31.9</v>
      </c>
      <c r="S36" s="33"/>
      <c r="T36" s="43">
        <f>G36/F36</f>
        <v>24.25</v>
      </c>
      <c r="U36" s="43"/>
      <c r="V36" s="33">
        <f t="shared" si="12"/>
        <v>29.714285714285715</v>
      </c>
      <c r="W36" s="38"/>
      <c r="X36" s="9"/>
      <c r="Y36" s="9"/>
    </row>
    <row r="37" spans="1:25" ht="18.75" x14ac:dyDescent="0.3">
      <c r="A37" s="10" t="s">
        <v>32</v>
      </c>
      <c r="B37" s="1"/>
      <c r="C37" s="1"/>
      <c r="D37" s="1"/>
      <c r="E37" s="1"/>
      <c r="F37" s="11"/>
      <c r="G37" s="11"/>
      <c r="H37" s="11">
        <f t="shared" si="13"/>
        <v>4</v>
      </c>
      <c r="I37" s="11">
        <f t="shared" si="13"/>
        <v>121</v>
      </c>
      <c r="J37" s="1">
        <v>2</v>
      </c>
      <c r="K37" s="1">
        <v>60</v>
      </c>
      <c r="L37" s="1"/>
      <c r="M37" s="19"/>
      <c r="N37" s="17"/>
      <c r="O37" s="18"/>
      <c r="P37" s="44">
        <f>K19/J19</f>
        <v>30.25</v>
      </c>
      <c r="Q37" s="33"/>
      <c r="R37" s="33"/>
      <c r="S37" s="33"/>
      <c r="T37" s="43"/>
      <c r="U37" s="43"/>
      <c r="V37" s="33">
        <f t="shared" si="12"/>
        <v>30.25</v>
      </c>
      <c r="W37" s="38"/>
      <c r="X37" s="9"/>
      <c r="Y37" s="9"/>
    </row>
    <row r="38" spans="1:25" ht="19.5" customHeight="1" thickBot="1" x14ac:dyDescent="0.35">
      <c r="A38" s="13" t="s">
        <v>4</v>
      </c>
      <c r="B38" s="14">
        <f t="shared" ref="B38:M38" si="14">SUM(B25:B37)</f>
        <v>14</v>
      </c>
      <c r="C38" s="14">
        <f t="shared" si="14"/>
        <v>309</v>
      </c>
      <c r="D38" s="14">
        <f t="shared" si="14"/>
        <v>13</v>
      </c>
      <c r="E38" s="14">
        <f t="shared" si="14"/>
        <v>274</v>
      </c>
      <c r="F38" s="14">
        <f t="shared" si="14"/>
        <v>27</v>
      </c>
      <c r="G38" s="14">
        <f t="shared" si="14"/>
        <v>583</v>
      </c>
      <c r="H38" s="14">
        <f t="shared" si="14"/>
        <v>267</v>
      </c>
      <c r="I38" s="14">
        <f t="shared" si="14"/>
        <v>7152</v>
      </c>
      <c r="J38" s="14">
        <f t="shared" si="14"/>
        <v>37</v>
      </c>
      <c r="K38" s="14">
        <f t="shared" si="14"/>
        <v>1110</v>
      </c>
      <c r="L38" s="14">
        <f t="shared" si="14"/>
        <v>1</v>
      </c>
      <c r="M38" s="15">
        <f t="shared" si="14"/>
        <v>24</v>
      </c>
      <c r="N38" s="17"/>
      <c r="O38" s="18"/>
      <c r="P38" s="57">
        <f>K20/J20</f>
        <v>28.651785714285715</v>
      </c>
      <c r="Q38" s="55"/>
      <c r="R38" s="55">
        <f>W20/V20</f>
        <v>26.25</v>
      </c>
      <c r="S38" s="55"/>
      <c r="T38" s="55">
        <f>G38/F38</f>
        <v>21.592592592592592</v>
      </c>
      <c r="U38" s="55"/>
      <c r="V38" s="55">
        <f t="shared" si="12"/>
        <v>26.786516853932586</v>
      </c>
      <c r="W38" s="58"/>
      <c r="X38" s="9"/>
      <c r="Y38" s="9"/>
    </row>
    <row r="39" spans="1:25" ht="0.75" customHeight="1" thickBot="1" x14ac:dyDescent="0.35">
      <c r="A39" s="20"/>
      <c r="B39" s="21"/>
      <c r="C39" s="21"/>
      <c r="D39" s="21"/>
      <c r="E39" s="21"/>
      <c r="F39" s="21"/>
      <c r="G39" s="21"/>
      <c r="H39" s="21"/>
      <c r="I39" s="21"/>
      <c r="J39" s="21"/>
      <c r="K39" s="21"/>
      <c r="L39" s="21"/>
      <c r="M39" s="22"/>
      <c r="N39" s="17"/>
      <c r="O39" s="18"/>
      <c r="P39" s="56"/>
      <c r="Q39" s="56"/>
      <c r="R39" s="9"/>
      <c r="S39" s="9"/>
      <c r="T39" s="9"/>
      <c r="U39" s="9"/>
      <c r="V39" s="9"/>
      <c r="W39" s="9"/>
      <c r="X39" s="9"/>
      <c r="Y39" s="23"/>
    </row>
    <row r="40" spans="1:25" ht="0.75" customHeight="1" x14ac:dyDescent="0.3">
      <c r="A40" s="5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  <c r="Y40" s="23"/>
    </row>
    <row r="41" spans="1:25" ht="23.25" customHeight="1" x14ac:dyDescent="0.35">
      <c r="A41" s="24"/>
      <c r="B41" s="25"/>
      <c r="C41" s="25"/>
      <c r="D41" s="25"/>
      <c r="E41" s="25"/>
      <c r="F41" s="25"/>
      <c r="G41" s="25"/>
      <c r="H41" s="25"/>
      <c r="I41" s="24"/>
      <c r="J41" s="25"/>
      <c r="K41" s="25"/>
      <c r="L41" s="25"/>
      <c r="M41" s="24"/>
      <c r="N41" s="25"/>
      <c r="O41" s="24"/>
      <c r="P41" s="25"/>
      <c r="Q41" s="9"/>
      <c r="R41" s="23"/>
      <c r="S41" s="9"/>
      <c r="T41" s="9"/>
      <c r="U41" s="23"/>
      <c r="V41" s="23"/>
      <c r="W41" s="23"/>
      <c r="X41" s="23"/>
      <c r="Y41" s="9"/>
    </row>
    <row r="42" spans="1:25" ht="23.25" customHeight="1" x14ac:dyDescent="0.35">
      <c r="A42" s="24"/>
      <c r="B42" s="25"/>
      <c r="C42" s="25"/>
      <c r="D42" s="25"/>
      <c r="E42" s="25"/>
      <c r="F42" s="25"/>
      <c r="G42" s="25"/>
      <c r="H42" s="25"/>
      <c r="I42" s="24"/>
      <c r="J42" s="25"/>
      <c r="K42" s="25"/>
      <c r="L42" s="25"/>
      <c r="M42" s="24"/>
      <c r="N42" s="25"/>
      <c r="O42" s="24"/>
      <c r="P42" s="25"/>
      <c r="Q42" s="9"/>
      <c r="R42" s="23"/>
      <c r="S42" s="9"/>
      <c r="T42" s="9"/>
      <c r="U42" s="23"/>
      <c r="V42" s="23"/>
      <c r="W42" s="23"/>
      <c r="X42" s="23"/>
      <c r="Y42" s="9"/>
    </row>
    <row r="43" spans="1:25" ht="23.25" customHeight="1" x14ac:dyDescent="0.35">
      <c r="A43" s="24" t="s">
        <v>33</v>
      </c>
      <c r="B43" s="25"/>
      <c r="C43" s="25"/>
      <c r="D43" s="25"/>
      <c r="E43" s="25"/>
      <c r="F43" s="25"/>
      <c r="G43" s="25"/>
      <c r="H43" s="25"/>
      <c r="I43" s="24"/>
      <c r="J43" s="25"/>
      <c r="K43" s="25"/>
      <c r="L43" s="25"/>
      <c r="M43" s="24"/>
      <c r="N43" s="25"/>
      <c r="O43" s="24"/>
      <c r="P43" s="25"/>
      <c r="Q43" s="24"/>
      <c r="R43" s="23"/>
      <c r="S43" s="9"/>
      <c r="T43" s="9"/>
      <c r="U43" s="24" t="s">
        <v>42</v>
      </c>
      <c r="V43" s="23"/>
      <c r="W43" s="23"/>
      <c r="X43" s="23"/>
      <c r="Y43" s="9"/>
    </row>
    <row r="44" spans="1:25" ht="18.75" x14ac:dyDescent="0.3">
      <c r="A44" s="9"/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  <c r="Y44" s="9"/>
    </row>
    <row r="45" spans="1:25" ht="18.75" x14ac:dyDescent="0.3">
      <c r="A45" s="9"/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</row>
  </sheetData>
  <mergeCells count="87">
    <mergeCell ref="V38:W38"/>
    <mergeCell ref="T36:U36"/>
    <mergeCell ref="T37:U37"/>
    <mergeCell ref="T38:U38"/>
    <mergeCell ref="V26:W26"/>
    <mergeCell ref="V27:W27"/>
    <mergeCell ref="V29:W29"/>
    <mergeCell ref="V30:W30"/>
    <mergeCell ref="V32:W32"/>
    <mergeCell ref="V33:W33"/>
    <mergeCell ref="T32:U32"/>
    <mergeCell ref="T33:U33"/>
    <mergeCell ref="T34:U34"/>
    <mergeCell ref="V35:W35"/>
    <mergeCell ref="V36:W36"/>
    <mergeCell ref="V37:W37"/>
    <mergeCell ref="V34:W34"/>
    <mergeCell ref="R30:S30"/>
    <mergeCell ref="R32:S32"/>
    <mergeCell ref="R33:S33"/>
    <mergeCell ref="R34:S34"/>
    <mergeCell ref="T35:U35"/>
    <mergeCell ref="T26:U26"/>
    <mergeCell ref="T27:U27"/>
    <mergeCell ref="T28:U28"/>
    <mergeCell ref="T29:U29"/>
    <mergeCell ref="T30:U30"/>
    <mergeCell ref="R35:S35"/>
    <mergeCell ref="R36:S36"/>
    <mergeCell ref="R37:S37"/>
    <mergeCell ref="R38:S38"/>
    <mergeCell ref="P39:Q39"/>
    <mergeCell ref="P38:Q38"/>
    <mergeCell ref="P34:Q34"/>
    <mergeCell ref="P35:Q35"/>
    <mergeCell ref="P36:Q36"/>
    <mergeCell ref="P37:Q37"/>
    <mergeCell ref="V25:W25"/>
    <mergeCell ref="P28:Q28"/>
    <mergeCell ref="P29:Q29"/>
    <mergeCell ref="P30:Q30"/>
    <mergeCell ref="P32:Q32"/>
    <mergeCell ref="P33:Q33"/>
    <mergeCell ref="P31:Q31"/>
    <mergeCell ref="R25:S25"/>
    <mergeCell ref="R26:S26"/>
    <mergeCell ref="R27:S27"/>
    <mergeCell ref="R28:S28"/>
    <mergeCell ref="R29:S29"/>
    <mergeCell ref="A5:A6"/>
    <mergeCell ref="B5:C5"/>
    <mergeCell ref="D5:E5"/>
    <mergeCell ref="F5:G5"/>
    <mergeCell ref="H5:I5"/>
    <mergeCell ref="V5:W5"/>
    <mergeCell ref="N5:O5"/>
    <mergeCell ref="P5:Q5"/>
    <mergeCell ref="P26:Q26"/>
    <mergeCell ref="P27:Q27"/>
    <mergeCell ref="T25:U25"/>
    <mergeCell ref="P25:Q25"/>
    <mergeCell ref="P23:Q24"/>
    <mergeCell ref="R23:S24"/>
    <mergeCell ref="T23:U24"/>
    <mergeCell ref="V23:W24"/>
    <mergeCell ref="P22:W22"/>
    <mergeCell ref="J5:K5"/>
    <mergeCell ref="R31:S31"/>
    <mergeCell ref="T31:U31"/>
    <mergeCell ref="V31:W31"/>
    <mergeCell ref="A1:W1"/>
    <mergeCell ref="A4:W4"/>
    <mergeCell ref="A2:W2"/>
    <mergeCell ref="A3:W3"/>
    <mergeCell ref="T5:U5"/>
    <mergeCell ref="R5:S5"/>
    <mergeCell ref="L5:M5"/>
    <mergeCell ref="H22:I23"/>
    <mergeCell ref="V28:W28"/>
    <mergeCell ref="A22:A24"/>
    <mergeCell ref="B22:C23"/>
    <mergeCell ref="D22:E23"/>
    <mergeCell ref="F22:G23"/>
    <mergeCell ref="J22:K24"/>
    <mergeCell ref="L23:M23"/>
    <mergeCell ref="L22:M22"/>
    <mergeCell ref="L24:M24"/>
  </mergeCells>
  <phoneticPr fontId="2" type="noConversion"/>
  <pageMargins left="0.78740157480314965" right="0.39370078740157483" top="0.19685039370078741" bottom="0.19685039370078741" header="0.51181102362204722" footer="0.51181102362204722"/>
  <pageSetup paperSize="9" scale="66" orientation="landscape" r:id="rId1"/>
  <headerFooter alignWithMargins="0"/>
  <rowBreaks count="1" manualBreakCount="1">
    <brk id="4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2016</vt:lpstr>
    </vt:vector>
  </TitlesOfParts>
  <Company>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Drykaku</cp:lastModifiedBy>
  <cp:lastPrinted>2017-05-24T08:17:32Z</cp:lastPrinted>
  <dcterms:created xsi:type="dcterms:W3CDTF">2006-07-30T09:38:12Z</dcterms:created>
  <dcterms:modified xsi:type="dcterms:W3CDTF">2017-05-24T08:17:49Z</dcterms:modified>
</cp:coreProperties>
</file>