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4\Січень\"/>
    </mc:Choice>
  </mc:AlternateContent>
  <xr:revisionPtr revIDLastSave="0" documentId="13_ncr:1_{0043C173-9579-4CB5-AF89-8D0C7DED6012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по квартально" sheetId="4" r:id="rId1"/>
    <sheet name="дод2(таб1)" sheetId="2" r:id="rId2"/>
    <sheet name="дод2(таб2)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2" i="4" l="1"/>
  <c r="T83" i="4" l="1"/>
  <c r="U83" i="4"/>
  <c r="V83" i="4"/>
  <c r="W83" i="4"/>
  <c r="S83" i="4"/>
  <c r="R83" i="4"/>
  <c r="O83" i="4"/>
  <c r="P83" i="4"/>
  <c r="Q83" i="4"/>
  <c r="N83" i="4"/>
  <c r="J83" i="4"/>
  <c r="K83" i="4"/>
  <c r="L83" i="4"/>
  <c r="M83" i="4"/>
  <c r="I83" i="4"/>
  <c r="T42" i="4" l="1"/>
  <c r="U42" i="4"/>
  <c r="V42" i="4"/>
  <c r="W42" i="4"/>
  <c r="S42" i="4"/>
  <c r="T28" i="4" l="1"/>
  <c r="U28" i="4"/>
  <c r="V28" i="4"/>
  <c r="S28" i="4"/>
  <c r="T24" i="4"/>
  <c r="U24" i="4"/>
  <c r="V24" i="4"/>
  <c r="S24" i="4"/>
  <c r="W13" i="4"/>
  <c r="T13" i="4"/>
  <c r="U13" i="4"/>
  <c r="V13" i="4"/>
  <c r="S13" i="4"/>
  <c r="O24" i="4"/>
  <c r="P24" i="4"/>
  <c r="Q24" i="4"/>
  <c r="N24" i="4"/>
  <c r="J24" i="4"/>
  <c r="K24" i="4"/>
  <c r="L24" i="4"/>
  <c r="I24" i="4"/>
  <c r="R13" i="4"/>
  <c r="O13" i="4"/>
  <c r="P13" i="4"/>
  <c r="Q13" i="4"/>
  <c r="N13" i="4"/>
  <c r="O42" i="4"/>
  <c r="P42" i="4"/>
  <c r="Q42" i="4"/>
  <c r="N42" i="4"/>
  <c r="O28" i="4"/>
  <c r="P28" i="4"/>
  <c r="Q28" i="4"/>
  <c r="N28" i="4"/>
  <c r="J42" i="4"/>
  <c r="K42" i="4"/>
  <c r="L42" i="4"/>
  <c r="I42" i="4"/>
  <c r="T35" i="4"/>
  <c r="U35" i="4"/>
  <c r="V35" i="4"/>
  <c r="S35" i="4"/>
  <c r="O35" i="4"/>
  <c r="P35" i="4"/>
  <c r="Q35" i="4"/>
  <c r="N35" i="4"/>
  <c r="J35" i="4"/>
  <c r="K35" i="4"/>
  <c r="L35" i="4"/>
  <c r="I35" i="4"/>
  <c r="M42" i="4" l="1"/>
  <c r="J28" i="4"/>
  <c r="K28" i="4"/>
  <c r="L28" i="4"/>
  <c r="I28" i="4"/>
  <c r="H28" i="4"/>
  <c r="M13" i="4"/>
  <c r="J13" i="4"/>
  <c r="K13" i="4"/>
  <c r="L13" i="4"/>
  <c r="I13" i="4"/>
  <c r="D42" i="4"/>
  <c r="E42" i="4"/>
  <c r="F42" i="4"/>
  <c r="G42" i="4"/>
  <c r="E28" i="4"/>
  <c r="G28" i="4"/>
  <c r="D28" i="4"/>
  <c r="H13" i="4"/>
  <c r="E13" i="4"/>
  <c r="F13" i="4"/>
  <c r="G13" i="4"/>
  <c r="D13" i="4"/>
  <c r="H42" i="4" l="1"/>
  <c r="W35" i="4"/>
  <c r="R35" i="4"/>
  <c r="M35" i="4"/>
  <c r="W28" i="4"/>
  <c r="R28" i="4"/>
  <c r="M28" i="4"/>
  <c r="W24" i="4"/>
  <c r="R24" i="4"/>
  <c r="M24" i="4"/>
</calcChain>
</file>

<file path=xl/sharedStrings.xml><?xml version="1.0" encoding="utf-8"?>
<sst xmlns="http://schemas.openxmlformats.org/spreadsheetml/2006/main" count="863" uniqueCount="208">
  <si>
    <t>Міська бібліотека №1 для дорослих</t>
  </si>
  <si>
    <t>Бібліотека для юнацтва</t>
  </si>
  <si>
    <t>Музей історії м. Коломиї</t>
  </si>
  <si>
    <t>Міський палац культури “Народний дім"</t>
  </si>
  <si>
    <t>Музична школа №1</t>
  </si>
  <si>
    <t>Музична школа №2</t>
  </si>
  <si>
    <t>Художня школа ім.Я. Пстрака</t>
  </si>
  <si>
    <t>Будинок дитячої юнацької творчості</t>
  </si>
  <si>
    <t>Станція юних туристів</t>
  </si>
  <si>
    <t>Управління соціальної політики міської ради</t>
  </si>
  <si>
    <t>Єдиний центр надання реабілітації та соціальних послуг м. Коломиї (вул.Дрогоманова,3)</t>
  </si>
  <si>
    <t>Єдиний центр надання реабілітації та соціальних послуг м. Коломиї (вул.Пстрака, 2в)</t>
  </si>
  <si>
    <t>СП «Поліклініка»</t>
  </si>
  <si>
    <t>СП «Дитяча лікарня»</t>
  </si>
  <si>
    <t>СП «Пологовий»</t>
  </si>
  <si>
    <t>1.</t>
  </si>
  <si>
    <t>2.</t>
  </si>
  <si>
    <t>3.</t>
  </si>
  <si>
    <t>КДЮСШ (стадіон)</t>
  </si>
  <si>
    <t>КДЮСШ (спортзал)</t>
  </si>
  <si>
    <t>КДЮСШ (зал боротьби)</t>
  </si>
  <si>
    <t>4.</t>
  </si>
  <si>
    <t>5.</t>
  </si>
  <si>
    <t>Управління освіти міської ради</t>
  </si>
  <si>
    <t>Коломийський заклад дошкільної освіти (ясла-садок) №3 "Берізка"</t>
  </si>
  <si>
    <t>Коломийський заклад дошкільної освіти (ясла-садок) №5 "Барвінок"</t>
  </si>
  <si>
    <t>Коломийський заклад дошкільної освіти (ясла-садок) №11 "Сонечко"</t>
  </si>
  <si>
    <t>Коломийський заклад дошкільної освіти (ясла-садок) №14 "Світанок"</t>
  </si>
  <si>
    <t>Коломийський заклад дошкільної освіти (ясла-садок) №16 "Орлятко"</t>
  </si>
  <si>
    <t>Коломийський заклад дошкільної освіти (ясла-садок) №17 "Калинка"</t>
  </si>
  <si>
    <t>Коломийський заклад дошкільної освіти (ясла-садок) №18 "Ластівка"</t>
  </si>
  <si>
    <t>Коломийський заклад дошкільної освіти (ясла-садок) №19 "Ромашка"</t>
  </si>
  <si>
    <t>Коломийська початкова школа №20 «Світлячок»</t>
  </si>
  <si>
    <t>Коломийський заклад дошкільної освіти (ясла-садок) №21 "Пролісок"</t>
  </si>
  <si>
    <t>Коломийський ліцей №1 ім. В.Стефаника</t>
  </si>
  <si>
    <t>Коломийський ліцей №2</t>
  </si>
  <si>
    <t>Коломийський ліцей №3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</si>
  <si>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</si>
  <si>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</si>
  <si>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</si>
  <si>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Коломийська гімназія №7</t>
  </si>
  <si>
    <t>Коломийський ліцей №8</t>
  </si>
  <si>
    <t>Коломийський ліцей №9</t>
  </si>
  <si>
    <t>Коломийська гімназія №10</t>
  </si>
  <si>
    <t>Коломийський ліцей імені М.Грушевського</t>
  </si>
  <si>
    <t>Коломийський заклад дошкільної освіти (ясла-садок) №2 «Дударик»</t>
  </si>
  <si>
    <t>Коломийський заклад дошкільної освіти (ясла-садок) №7«Росинка»</t>
  </si>
  <si>
    <t>Коломийський заклад дошкільної освіти (ясла-садок) №9«Веселка»</t>
  </si>
  <si>
    <t>Товмачицький ДНЗ "Теремок"</t>
  </si>
  <si>
    <t>Корницький ЗДО "Калинка"</t>
  </si>
  <si>
    <t>Раківчицький ЗДО "Дзвоник"</t>
  </si>
  <si>
    <t>-</t>
  </si>
  <si>
    <t>КНП "Коломийська інфекційна лікарня"</t>
  </si>
  <si>
    <t>СП «Стаціонар»</t>
  </si>
  <si>
    <t>Корницький ліцей</t>
  </si>
  <si>
    <t>Раківчицький ліцей</t>
  </si>
  <si>
    <t>Саджавський ліцей</t>
  </si>
  <si>
    <t>Товмачицький ліцей</t>
  </si>
  <si>
    <t xml:space="preserve">Воскресинцівський ліцей </t>
  </si>
  <si>
    <t>Воскресинцівський ЗДО "Світанок"</t>
  </si>
  <si>
    <t>Шепарівцівський ЗДО "Лісовичок"</t>
  </si>
  <si>
    <t>Саджавський ДНЗ "Дударик"</t>
  </si>
  <si>
    <t>6.</t>
  </si>
  <si>
    <t>Міська рада</t>
  </si>
  <si>
    <t>Міська рада (гаражі)</t>
  </si>
  <si>
    <t>ЦНАП</t>
  </si>
  <si>
    <t xml:space="preserve">Виконавчі органи міської ради та підпорядковані їм заклади, що фінансуються з міського бюджету </t>
  </si>
  <si>
    <t>1.1.</t>
  </si>
  <si>
    <t>3.3.</t>
  </si>
  <si>
    <t>1.2.</t>
  </si>
  <si>
    <t>1.3.</t>
  </si>
  <si>
    <t>1.4.</t>
  </si>
  <si>
    <t>1.5.</t>
  </si>
  <si>
    <t>1.6.</t>
  </si>
  <si>
    <t>1.7.</t>
  </si>
  <si>
    <t>1.8.</t>
  </si>
  <si>
    <t>1.9.</t>
  </si>
  <si>
    <t>Управління соціальної політики міської ради,в т.ч.:</t>
  </si>
  <si>
    <t>2.1.</t>
  </si>
  <si>
    <t>2.2.</t>
  </si>
  <si>
    <t>2.3.</t>
  </si>
  <si>
    <t>Охорона здоров'я, в т.ч.:</t>
  </si>
  <si>
    <t>3.1.</t>
  </si>
  <si>
    <t>3.2.</t>
  </si>
  <si>
    <t>3.4.</t>
  </si>
  <si>
    <t>3.5.</t>
  </si>
  <si>
    <t>3.6.</t>
  </si>
  <si>
    <t>4.1.</t>
  </si>
  <si>
    <t>4.2.</t>
  </si>
  <si>
    <t>4.3.</t>
  </si>
  <si>
    <t>Управління спорту, в т.ч.:</t>
  </si>
  <si>
    <t>Управління освіти, в т.ч.:</t>
  </si>
  <si>
    <t>5.1.</t>
  </si>
  <si>
    <t>5.2.</t>
  </si>
  <si>
    <t>5.3.</t>
  </si>
  <si>
    <t>5.5.</t>
  </si>
  <si>
    <t>5.7.</t>
  </si>
  <si>
    <t>5.4.</t>
  </si>
  <si>
    <t>5.6.</t>
  </si>
  <si>
    <t>5.8.</t>
  </si>
  <si>
    <t>5.9.</t>
  </si>
  <si>
    <t>5.10.</t>
  </si>
  <si>
    <t>5.11.</t>
  </si>
  <si>
    <t>5.12.</t>
  </si>
  <si>
    <t>5.13.</t>
  </si>
  <si>
    <t>5.14.</t>
  </si>
  <si>
    <t>5.15.</t>
  </si>
  <si>
    <t>5.16.</t>
  </si>
  <si>
    <t>5.17.</t>
  </si>
  <si>
    <t>5.18.</t>
  </si>
  <si>
    <t>5.19.</t>
  </si>
  <si>
    <t>5.20.</t>
  </si>
  <si>
    <t>Іванівецький ліцей</t>
  </si>
  <si>
    <t>5.21.</t>
  </si>
  <si>
    <t>5.22.</t>
  </si>
  <si>
    <t>5.23.</t>
  </si>
  <si>
    <t>5.24.</t>
  </si>
  <si>
    <t>5.25.</t>
  </si>
  <si>
    <t>5.26.</t>
  </si>
  <si>
    <t>5.27.</t>
  </si>
  <si>
    <t>5.28.</t>
  </si>
  <si>
    <t>5.29.</t>
  </si>
  <si>
    <t>5.30.</t>
  </si>
  <si>
    <t>5.31.</t>
  </si>
  <si>
    <t>5.32.</t>
  </si>
  <si>
    <t>5.33.</t>
  </si>
  <si>
    <t>5.34.</t>
  </si>
  <si>
    <t>5.35.</t>
  </si>
  <si>
    <t>5.36.</t>
  </si>
  <si>
    <t>5.37.</t>
  </si>
  <si>
    <t>5.38.</t>
  </si>
  <si>
    <t>6.1.</t>
  </si>
  <si>
    <t>6.2.</t>
  </si>
  <si>
    <t>6.3.</t>
  </si>
  <si>
    <t>Адміністративні будівлі, в т.ч.:</t>
  </si>
  <si>
    <t>Управління  комунального господарства</t>
  </si>
  <si>
    <t>6.4.</t>
  </si>
  <si>
    <t>Період</t>
  </si>
  <si>
    <t>Бюджетний заклад (установа)</t>
  </si>
  <si>
    <t>Теплова енергія, Гкал</t>
  </si>
  <si>
    <t>За місяць</t>
  </si>
  <si>
    <t>З початку року</t>
  </si>
  <si>
    <t xml:space="preserve">Таблиця 1 </t>
  </si>
  <si>
    <t>Бюджетний заклад,установа</t>
  </si>
  <si>
    <t>Вид енергетиних ресурсів</t>
  </si>
  <si>
    <t>ліміти на звітний місяць</t>
  </si>
  <si>
    <t>Фактичне споживання за звітний місяць</t>
  </si>
  <si>
    <t>Відношення фактичного споживання за звітний місяць до ліміту, %</t>
  </si>
  <si>
    <t>Фактичне споживання за аналогічний місяць попереднього року</t>
  </si>
  <si>
    <t>Відношення фактичного споживання за звітний місяць до фактичного споживання за аналогічний місяць попереднього року, %</t>
  </si>
  <si>
    <t>Відхилення від встановлених ліміту</t>
  </si>
  <si>
    <t xml:space="preserve">Причина відхилення </t>
  </si>
  <si>
    <t>Теплова енергія,Гкал</t>
  </si>
  <si>
    <t>Природний газ,м3</t>
  </si>
  <si>
    <t>Електрична енергія, кВт</t>
  </si>
  <si>
    <t>Холодна вода, куб.м.</t>
  </si>
  <si>
    <t xml:space="preserve">Таблиця 2 </t>
  </si>
  <si>
    <t>Природний газ, м3</t>
  </si>
  <si>
    <t>Електрична енергія, кВт.год</t>
  </si>
  <si>
    <t>Холодна вода, куб.м</t>
  </si>
  <si>
    <t>№ з/п</t>
  </si>
  <si>
    <t>КЗ "Коломийська міська публічна бібліотека"</t>
  </si>
  <si>
    <t>назва управління (відділу)</t>
  </si>
  <si>
    <t>Звіт про споживання енергоносіїв бюджетними закладами (установами) підпорядкованими управлінню (відділу)___________________________________</t>
  </si>
  <si>
    <t xml:space="preserve">              назва управління (відділу)</t>
  </si>
  <si>
    <t>Аналіз споживання енергоносіїв бюджетними закладами (установами), підпорядкованими управлінню (відділу)___________________________________ за_____20__ року</t>
  </si>
  <si>
    <t>4.4.</t>
  </si>
  <si>
    <t>4.5.</t>
  </si>
  <si>
    <t>КДЮСШ (шаховий клуб)</t>
  </si>
  <si>
    <t>КДЮСШ (корти)</t>
  </si>
  <si>
    <t>4.6.</t>
  </si>
  <si>
    <t>Управління сторту</t>
  </si>
  <si>
    <t>5.39.</t>
  </si>
  <si>
    <t>5.40.</t>
  </si>
  <si>
    <t>Міська бібліотека №2 для дітей</t>
  </si>
  <si>
    <t>I кв.</t>
  </si>
  <si>
    <t>II кв.</t>
  </si>
  <si>
    <t>III кв.</t>
  </si>
  <si>
    <t>IV кв.</t>
  </si>
  <si>
    <t>6.5.</t>
  </si>
  <si>
    <t>6.6.</t>
  </si>
  <si>
    <t>6.7.</t>
  </si>
  <si>
    <t>КП"Полігон Екологія"</t>
  </si>
  <si>
    <t>КП"Зеленосвіт"</t>
  </si>
  <si>
    <t>КП "Коломиятеплосервіс"</t>
  </si>
  <si>
    <t>6.8.</t>
  </si>
  <si>
    <t>КП "Коломияводоканал"</t>
  </si>
  <si>
    <t>6.9.</t>
  </si>
  <si>
    <t>КП "Коломийська міська ритуальна служба""</t>
  </si>
  <si>
    <t>КУ "Коломийська філармонія імені Олександра Козаренка"</t>
  </si>
  <si>
    <t>Додаток 1</t>
  </si>
  <si>
    <t>Ліміти споживання енергоносіїв  для виконавчих органів міської ради та підпрядованих їм закладів, що фінансуються з міського бюджету на 2024 рік</t>
  </si>
  <si>
    <t>1.10.</t>
  </si>
  <si>
    <t>Управління культури та туризму, в т.ч.:</t>
  </si>
  <si>
    <t>Додаток 2</t>
  </si>
  <si>
    <t>Всього</t>
  </si>
  <si>
    <t>Природний газ, Куб.м</t>
  </si>
  <si>
    <t>Холодна вода, Куб.м</t>
  </si>
  <si>
    <t>Електрична енергія, кВт/год</t>
  </si>
  <si>
    <t>до рішення виконавчого комітету</t>
  </si>
  <si>
    <t>міської ради</t>
  </si>
  <si>
    <t>Керуючий спрпавами виконавчого комітету міської ради                                                          Микола АНДРУСЯК</t>
  </si>
  <si>
    <t>до рішення виконавчого куомітету</t>
  </si>
  <si>
    <t>Керуючий справами виконавчого комітету міської ради                                                                           Микола АНДРУСЯК</t>
  </si>
  <si>
    <t>Керуючий справами виконавчого комітету міської ради                                                                                                                                                      Микола АНДРУСЯК</t>
  </si>
  <si>
    <t>КНП «Коломийський клініко-діагностичний центр»</t>
  </si>
  <si>
    <t>Шепарівцівська гімназія</t>
  </si>
  <si>
    <t>від 30.01.2024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</si>
</sst>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₴_-;\-* #,##0.00_₴_-;_-* &quot;-&quot;??_₴_-;_-@_-"/>
    <numFmt numFmtId="165" formatCode="_-* #,##0_₴_-;\-* #,##0_₴_-;_-* &quot;-&quot;??_₴_-;_-@_-"/>
  </numFmts>
  <fonts count="1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 applyFill="0" applyAlignment="0" applyProtection="0">
      <alignment wrapText="1"/>
    </xf>
  </cellStyleXfs>
  <cellXfs count="10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5" fillId="0" borderId="0" xfId="0" applyFont="1" applyAlignment="1">
      <alignment horizontal="center" wrapText="1"/>
    </xf>
    <xf numFmtId="0" fontId="5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wrapText="1"/>
    </xf>
    <xf numFmtId="0" fontId="1" fillId="2" borderId="5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0" fillId="2" borderId="0" xfId="0" applyFill="1"/>
    <xf numFmtId="0" fontId="5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7" fillId="0" borderId="0" xfId="0" applyFont="1" applyAlignment="1">
      <alignment wrapText="1"/>
    </xf>
    <xf numFmtId="0" fontId="1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0" xfId="0" applyFill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3">
    <cellStyle name="Звичайний" xfId="0" builtinId="0"/>
    <cellStyle name="Звичайний 2" xfId="2" xr:uid="{00000000-0005-0000-0000-000001000000}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97"/>
  <sheetViews>
    <sheetView tabSelected="1" view="pageBreakPreview" topLeftCell="F1" zoomScaleNormal="100" zoomScaleSheetLayoutView="100" workbookViewId="0">
      <selection activeCell="S5" sqref="S5:W5"/>
    </sheetView>
  </sheetViews>
  <sheetFormatPr defaultRowHeight="15" x14ac:dyDescent="0.25"/>
  <cols>
    <col min="1" max="1" width="3.5703125" customWidth="1"/>
    <col min="2" max="2" width="6.140625" customWidth="1"/>
    <col min="3" max="3" width="29" customWidth="1"/>
    <col min="4" max="4" width="7.42578125" style="39" customWidth="1"/>
    <col min="5" max="5" width="8.140625" style="39" customWidth="1"/>
    <col min="6" max="6" width="7.42578125" style="39" customWidth="1"/>
    <col min="7" max="7" width="7.85546875" style="39" customWidth="1"/>
    <col min="8" max="8" width="10.42578125" style="68" customWidth="1"/>
    <col min="9" max="10" width="8.28515625" customWidth="1"/>
    <col min="11" max="11" width="7.28515625" customWidth="1"/>
    <col min="12" max="12" width="8.28515625" customWidth="1"/>
    <col min="13" max="13" width="12.5703125" customWidth="1"/>
    <col min="14" max="14" width="11" style="39" customWidth="1"/>
    <col min="15" max="16" width="10.28515625" style="39" customWidth="1"/>
    <col min="17" max="17" width="11.85546875" style="39" customWidth="1"/>
    <col min="18" max="18" width="13" style="39" customWidth="1"/>
    <col min="19" max="20" width="8.7109375" customWidth="1"/>
    <col min="21" max="21" width="8.28515625" customWidth="1"/>
    <col min="22" max="22" width="8.42578125" customWidth="1"/>
    <col min="23" max="23" width="13" customWidth="1"/>
  </cols>
  <sheetData>
    <row r="2" spans="2:23" ht="18.75" x14ac:dyDescent="0.3">
      <c r="S2" s="88" t="s">
        <v>190</v>
      </c>
      <c r="T2" s="88"/>
      <c r="U2" s="88"/>
      <c r="V2" s="88"/>
      <c r="W2" s="88"/>
    </row>
    <row r="3" spans="2:23" ht="18.75" x14ac:dyDescent="0.3">
      <c r="S3" s="88" t="s">
        <v>199</v>
      </c>
      <c r="T3" s="88"/>
      <c r="U3" s="88"/>
      <c r="V3" s="88"/>
      <c r="W3" s="88"/>
    </row>
    <row r="4" spans="2:23" ht="18.75" x14ac:dyDescent="0.3">
      <c r="S4" s="88" t="s">
        <v>200</v>
      </c>
      <c r="T4" s="88"/>
      <c r="U4" s="88"/>
      <c r="V4" s="88"/>
      <c r="W4" s="88"/>
    </row>
    <row r="5" spans="2:23" ht="18.75" x14ac:dyDescent="0.3">
      <c r="S5" s="88" t="s">
        <v>207</v>
      </c>
      <c r="T5" s="88"/>
      <c r="U5" s="88"/>
      <c r="V5" s="88"/>
      <c r="W5" s="88"/>
    </row>
    <row r="7" spans="2:23" ht="45.75" customHeight="1" x14ac:dyDescent="0.3">
      <c r="C7" s="89" t="s">
        <v>191</v>
      </c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</row>
    <row r="8" spans="2:23" ht="7.5" customHeight="1" x14ac:dyDescent="0.25"/>
    <row r="10" spans="2:23" ht="72" customHeight="1" x14ac:dyDescent="0.3">
      <c r="B10" s="87" t="s">
        <v>160</v>
      </c>
      <c r="C10" s="85" t="s">
        <v>66</v>
      </c>
      <c r="D10" s="93" t="s">
        <v>139</v>
      </c>
      <c r="E10" s="94"/>
      <c r="F10" s="94"/>
      <c r="G10" s="94"/>
      <c r="H10" s="95"/>
      <c r="I10" s="93" t="s">
        <v>196</v>
      </c>
      <c r="J10" s="94"/>
      <c r="K10" s="94"/>
      <c r="L10" s="94"/>
      <c r="M10" s="95"/>
      <c r="N10" s="93" t="s">
        <v>198</v>
      </c>
      <c r="O10" s="94"/>
      <c r="P10" s="94"/>
      <c r="Q10" s="94"/>
      <c r="R10" s="95"/>
      <c r="S10" s="93" t="s">
        <v>197</v>
      </c>
      <c r="T10" s="94"/>
      <c r="U10" s="94"/>
      <c r="V10" s="94"/>
      <c r="W10" s="95"/>
    </row>
    <row r="11" spans="2:23" ht="37.5" x14ac:dyDescent="0.3">
      <c r="B11" s="87"/>
      <c r="C11" s="86"/>
      <c r="D11" s="67" t="s">
        <v>175</v>
      </c>
      <c r="E11" s="67" t="s">
        <v>176</v>
      </c>
      <c r="F11" s="67" t="s">
        <v>177</v>
      </c>
      <c r="G11" s="67" t="s">
        <v>178</v>
      </c>
      <c r="H11" s="45" t="s">
        <v>195</v>
      </c>
      <c r="I11" s="26" t="s">
        <v>175</v>
      </c>
      <c r="J11" s="26" t="s">
        <v>176</v>
      </c>
      <c r="K11" s="26" t="s">
        <v>177</v>
      </c>
      <c r="L11" s="26" t="s">
        <v>178</v>
      </c>
      <c r="M11" s="44" t="s">
        <v>195</v>
      </c>
      <c r="N11" s="67" t="s">
        <v>175</v>
      </c>
      <c r="O11" s="67" t="s">
        <v>176</v>
      </c>
      <c r="P11" s="67" t="s">
        <v>177</v>
      </c>
      <c r="Q11" s="67" t="s">
        <v>178</v>
      </c>
      <c r="R11" s="66" t="s">
        <v>195</v>
      </c>
      <c r="S11" s="26" t="s">
        <v>175</v>
      </c>
      <c r="T11" s="26" t="s">
        <v>176</v>
      </c>
      <c r="U11" s="26" t="s">
        <v>177</v>
      </c>
      <c r="V11" s="26" t="s">
        <v>178</v>
      </c>
      <c r="W11" s="44" t="s">
        <v>195</v>
      </c>
    </row>
    <row r="12" spans="2:23" ht="18.75" x14ac:dyDescent="0.3">
      <c r="B12" s="41">
        <v>1</v>
      </c>
      <c r="C12" s="11">
        <v>2</v>
      </c>
      <c r="D12" s="90">
        <v>3</v>
      </c>
      <c r="E12" s="91"/>
      <c r="F12" s="91"/>
      <c r="G12" s="91"/>
      <c r="H12" s="92"/>
      <c r="I12" s="90">
        <v>4</v>
      </c>
      <c r="J12" s="91"/>
      <c r="K12" s="91"/>
      <c r="L12" s="91"/>
      <c r="M12" s="92"/>
      <c r="N12" s="90">
        <v>5</v>
      </c>
      <c r="O12" s="91"/>
      <c r="P12" s="91"/>
      <c r="Q12" s="91"/>
      <c r="R12" s="92"/>
      <c r="S12" s="90">
        <v>6</v>
      </c>
      <c r="T12" s="91"/>
      <c r="U12" s="91"/>
      <c r="V12" s="91"/>
      <c r="W12" s="92"/>
    </row>
    <row r="13" spans="2:23" ht="34.5" customHeight="1" x14ac:dyDescent="0.3">
      <c r="B13" s="20" t="s">
        <v>15</v>
      </c>
      <c r="C13" s="16" t="s">
        <v>193</v>
      </c>
      <c r="D13" s="69">
        <f>SUM(D15:D21)</f>
        <v>185</v>
      </c>
      <c r="E13" s="69">
        <f>SUM(E15:E21)</f>
        <v>40</v>
      </c>
      <c r="F13" s="69">
        <f>SUM(F15:F21)</f>
        <v>0</v>
      </c>
      <c r="G13" s="69">
        <f>SUM(G15:G21)</f>
        <v>145</v>
      </c>
      <c r="H13" s="45">
        <f>H19+H20+H21</f>
        <v>370</v>
      </c>
      <c r="I13" s="45">
        <f t="shared" ref="I13:W13" si="0">SUM(I15:I22)</f>
        <v>10200</v>
      </c>
      <c r="J13" s="45">
        <f t="shared" si="0"/>
        <v>1200</v>
      </c>
      <c r="K13" s="45">
        <f t="shared" si="0"/>
        <v>0</v>
      </c>
      <c r="L13" s="45">
        <f t="shared" si="0"/>
        <v>8900</v>
      </c>
      <c r="M13" s="45">
        <f t="shared" si="0"/>
        <v>20300</v>
      </c>
      <c r="N13" s="45">
        <f t="shared" si="0"/>
        <v>15650</v>
      </c>
      <c r="O13" s="45">
        <f t="shared" si="0"/>
        <v>13150</v>
      </c>
      <c r="P13" s="45">
        <f t="shared" si="0"/>
        <v>8800</v>
      </c>
      <c r="Q13" s="45">
        <f t="shared" si="0"/>
        <v>16100</v>
      </c>
      <c r="R13" s="45">
        <f t="shared" si="0"/>
        <v>53700</v>
      </c>
      <c r="S13" s="45">
        <f t="shared" si="0"/>
        <v>281</v>
      </c>
      <c r="T13" s="45">
        <f t="shared" si="0"/>
        <v>282</v>
      </c>
      <c r="U13" s="45">
        <f t="shared" si="0"/>
        <v>269</v>
      </c>
      <c r="V13" s="45">
        <f t="shared" si="0"/>
        <v>283</v>
      </c>
      <c r="W13" s="45">
        <f t="shared" si="0"/>
        <v>1115</v>
      </c>
    </row>
    <row r="14" spans="2:23" ht="37.5" x14ac:dyDescent="0.3">
      <c r="B14" s="24" t="s">
        <v>67</v>
      </c>
      <c r="C14" s="12" t="s">
        <v>0</v>
      </c>
      <c r="D14" s="70" t="s">
        <v>51</v>
      </c>
      <c r="E14" s="70" t="s">
        <v>51</v>
      </c>
      <c r="F14" s="70" t="s">
        <v>51</v>
      </c>
      <c r="G14" s="70" t="s">
        <v>51</v>
      </c>
      <c r="H14" s="45" t="s">
        <v>51</v>
      </c>
      <c r="I14" s="46" t="s">
        <v>51</v>
      </c>
      <c r="J14" s="46" t="s">
        <v>51</v>
      </c>
      <c r="K14" s="46" t="s">
        <v>51</v>
      </c>
      <c r="L14" s="46" t="s">
        <v>51</v>
      </c>
      <c r="M14" s="45" t="s">
        <v>51</v>
      </c>
      <c r="N14" s="46">
        <v>1200</v>
      </c>
      <c r="O14" s="46">
        <v>800</v>
      </c>
      <c r="P14" s="46">
        <v>300</v>
      </c>
      <c r="Q14" s="46">
        <v>1200</v>
      </c>
      <c r="R14" s="65">
        <v>3500</v>
      </c>
      <c r="S14" s="46">
        <v>20</v>
      </c>
      <c r="T14" s="46">
        <v>20</v>
      </c>
      <c r="U14" s="46">
        <v>20</v>
      </c>
      <c r="V14" s="46">
        <v>20</v>
      </c>
      <c r="W14" s="45">
        <v>80</v>
      </c>
    </row>
    <row r="15" spans="2:23" ht="37.5" x14ac:dyDescent="0.3">
      <c r="B15" s="24" t="s">
        <v>69</v>
      </c>
      <c r="C15" s="33" t="s">
        <v>174</v>
      </c>
      <c r="D15" s="71" t="s">
        <v>51</v>
      </c>
      <c r="E15" s="71" t="s">
        <v>51</v>
      </c>
      <c r="F15" s="71" t="s">
        <v>51</v>
      </c>
      <c r="G15" s="71" t="s">
        <v>51</v>
      </c>
      <c r="H15" s="45" t="s">
        <v>51</v>
      </c>
      <c r="I15" s="45" t="s">
        <v>51</v>
      </c>
      <c r="J15" s="45" t="s">
        <v>51</v>
      </c>
      <c r="K15" s="45" t="s">
        <v>51</v>
      </c>
      <c r="L15" s="45" t="s">
        <v>51</v>
      </c>
      <c r="M15" s="45" t="s">
        <v>51</v>
      </c>
      <c r="N15" s="46">
        <v>500</v>
      </c>
      <c r="O15" s="46">
        <v>350</v>
      </c>
      <c r="P15" s="46">
        <v>200</v>
      </c>
      <c r="Q15" s="46">
        <v>450</v>
      </c>
      <c r="R15" s="45">
        <v>1500</v>
      </c>
      <c r="S15" s="46" t="s">
        <v>51</v>
      </c>
      <c r="T15" s="46" t="s">
        <v>51</v>
      </c>
      <c r="U15" s="46" t="s">
        <v>51</v>
      </c>
      <c r="V15" s="46" t="s">
        <v>51</v>
      </c>
      <c r="W15" s="45" t="s">
        <v>51</v>
      </c>
    </row>
    <row r="16" spans="2:23" ht="32.25" customHeight="1" x14ac:dyDescent="0.3">
      <c r="B16" s="24" t="s">
        <v>70</v>
      </c>
      <c r="C16" s="13" t="s">
        <v>1</v>
      </c>
      <c r="D16" s="72" t="s">
        <v>51</v>
      </c>
      <c r="E16" s="72" t="s">
        <v>51</v>
      </c>
      <c r="F16" s="72" t="s">
        <v>51</v>
      </c>
      <c r="G16" s="72" t="s">
        <v>51</v>
      </c>
      <c r="H16" s="45" t="s">
        <v>51</v>
      </c>
      <c r="I16" s="46" t="s">
        <v>51</v>
      </c>
      <c r="J16" s="46" t="s">
        <v>51</v>
      </c>
      <c r="K16" s="46" t="s">
        <v>51</v>
      </c>
      <c r="L16" s="46" t="s">
        <v>51</v>
      </c>
      <c r="M16" s="45" t="s">
        <v>51</v>
      </c>
      <c r="N16" s="46">
        <v>1400</v>
      </c>
      <c r="O16" s="46">
        <v>700</v>
      </c>
      <c r="P16" s="46">
        <v>600</v>
      </c>
      <c r="Q16" s="46">
        <v>1300</v>
      </c>
      <c r="R16" s="45">
        <v>4000</v>
      </c>
      <c r="S16" s="46">
        <v>9</v>
      </c>
      <c r="T16" s="46">
        <v>9</v>
      </c>
      <c r="U16" s="46">
        <v>8</v>
      </c>
      <c r="V16" s="46">
        <v>9</v>
      </c>
      <c r="W16" s="45">
        <v>35</v>
      </c>
    </row>
    <row r="17" spans="2:23" ht="56.25" x14ac:dyDescent="0.3">
      <c r="B17" s="24" t="s">
        <v>71</v>
      </c>
      <c r="C17" s="5" t="s">
        <v>161</v>
      </c>
      <c r="D17" s="73" t="s">
        <v>51</v>
      </c>
      <c r="E17" s="73" t="s">
        <v>51</v>
      </c>
      <c r="F17" s="73" t="s">
        <v>51</v>
      </c>
      <c r="G17" s="73" t="s">
        <v>51</v>
      </c>
      <c r="H17" s="45" t="s">
        <v>51</v>
      </c>
      <c r="I17" s="46">
        <v>3000</v>
      </c>
      <c r="J17" s="46">
        <v>500</v>
      </c>
      <c r="K17" s="46" t="s">
        <v>51</v>
      </c>
      <c r="L17" s="46">
        <v>2500</v>
      </c>
      <c r="M17" s="45">
        <v>6000</v>
      </c>
      <c r="N17" s="46">
        <v>1900</v>
      </c>
      <c r="O17" s="46">
        <v>1500</v>
      </c>
      <c r="P17" s="46">
        <v>700</v>
      </c>
      <c r="Q17" s="46">
        <v>1900</v>
      </c>
      <c r="R17" s="45">
        <v>6000</v>
      </c>
      <c r="S17" s="46">
        <v>37</v>
      </c>
      <c r="T17" s="46">
        <v>38</v>
      </c>
      <c r="U17" s="46">
        <v>37</v>
      </c>
      <c r="V17" s="46">
        <v>38</v>
      </c>
      <c r="W17" s="45">
        <v>150</v>
      </c>
    </row>
    <row r="18" spans="2:23" ht="37.5" customHeight="1" x14ac:dyDescent="0.3">
      <c r="B18" s="24" t="s">
        <v>72</v>
      </c>
      <c r="C18" s="5" t="s">
        <v>2</v>
      </c>
      <c r="D18" s="73" t="s">
        <v>51</v>
      </c>
      <c r="E18" s="73" t="s">
        <v>51</v>
      </c>
      <c r="F18" s="73" t="s">
        <v>51</v>
      </c>
      <c r="G18" s="73" t="s">
        <v>51</v>
      </c>
      <c r="H18" s="45" t="s">
        <v>51</v>
      </c>
      <c r="I18" s="46">
        <v>6000</v>
      </c>
      <c r="J18" s="46">
        <v>500</v>
      </c>
      <c r="K18" s="46" t="s">
        <v>51</v>
      </c>
      <c r="L18" s="46">
        <v>5500</v>
      </c>
      <c r="M18" s="57">
        <v>12000</v>
      </c>
      <c r="N18" s="81">
        <v>1300</v>
      </c>
      <c r="O18" s="81">
        <v>1200</v>
      </c>
      <c r="P18" s="81">
        <v>1000</v>
      </c>
      <c r="Q18" s="81">
        <v>1300</v>
      </c>
      <c r="R18" s="45">
        <v>4800</v>
      </c>
      <c r="S18" s="46">
        <v>25</v>
      </c>
      <c r="T18" s="46">
        <v>25</v>
      </c>
      <c r="U18" s="46">
        <v>25</v>
      </c>
      <c r="V18" s="46">
        <v>25</v>
      </c>
      <c r="W18" s="45">
        <v>100</v>
      </c>
    </row>
    <row r="19" spans="2:23" ht="56.25" x14ac:dyDescent="0.3">
      <c r="B19" s="24" t="s">
        <v>73</v>
      </c>
      <c r="C19" s="5" t="s">
        <v>3</v>
      </c>
      <c r="D19" s="73">
        <v>110</v>
      </c>
      <c r="E19" s="73">
        <v>20</v>
      </c>
      <c r="F19" s="73" t="s">
        <v>51</v>
      </c>
      <c r="G19" s="73">
        <v>80</v>
      </c>
      <c r="H19" s="45">
        <v>210</v>
      </c>
      <c r="I19" s="46" t="s">
        <v>51</v>
      </c>
      <c r="J19" s="46" t="s">
        <v>51</v>
      </c>
      <c r="K19" s="46" t="s">
        <v>51</v>
      </c>
      <c r="L19" s="46" t="s">
        <v>51</v>
      </c>
      <c r="M19" s="45" t="s">
        <v>51</v>
      </c>
      <c r="N19" s="46">
        <v>7500</v>
      </c>
      <c r="O19" s="46">
        <v>7000</v>
      </c>
      <c r="P19" s="46">
        <v>5000</v>
      </c>
      <c r="Q19" s="46">
        <v>7900</v>
      </c>
      <c r="R19" s="45">
        <v>27400</v>
      </c>
      <c r="S19" s="46">
        <v>125</v>
      </c>
      <c r="T19" s="46">
        <v>125</v>
      </c>
      <c r="U19" s="46">
        <v>125</v>
      </c>
      <c r="V19" s="49">
        <v>125</v>
      </c>
      <c r="W19" s="45">
        <v>500</v>
      </c>
    </row>
    <row r="20" spans="2:23" ht="18.75" customHeight="1" x14ac:dyDescent="0.3">
      <c r="B20" s="23" t="s">
        <v>74</v>
      </c>
      <c r="C20" s="22" t="s">
        <v>4</v>
      </c>
      <c r="D20" s="46">
        <v>35</v>
      </c>
      <c r="E20" s="36">
        <v>10</v>
      </c>
      <c r="F20" s="74" t="s">
        <v>51</v>
      </c>
      <c r="G20" s="74">
        <v>25</v>
      </c>
      <c r="H20" s="48">
        <v>70</v>
      </c>
      <c r="I20" s="47" t="s">
        <v>51</v>
      </c>
      <c r="J20" s="47" t="s">
        <v>51</v>
      </c>
      <c r="K20" s="47" t="s">
        <v>51</v>
      </c>
      <c r="L20" s="47" t="s">
        <v>51</v>
      </c>
      <c r="M20" s="48" t="s">
        <v>51</v>
      </c>
      <c r="N20" s="47">
        <v>1600</v>
      </c>
      <c r="O20" s="47">
        <v>1200</v>
      </c>
      <c r="P20" s="47">
        <v>500</v>
      </c>
      <c r="Q20" s="47">
        <v>1700</v>
      </c>
      <c r="R20" s="48">
        <v>5000</v>
      </c>
      <c r="S20" s="47">
        <v>28</v>
      </c>
      <c r="T20" s="47">
        <v>27</v>
      </c>
      <c r="U20" s="47">
        <v>27</v>
      </c>
      <c r="V20" s="47">
        <v>28</v>
      </c>
      <c r="W20" s="48">
        <v>110</v>
      </c>
    </row>
    <row r="21" spans="2:23" ht="18.75" x14ac:dyDescent="0.3">
      <c r="B21" s="24" t="s">
        <v>75</v>
      </c>
      <c r="C21" s="34" t="s">
        <v>5</v>
      </c>
      <c r="D21" s="75">
        <v>40</v>
      </c>
      <c r="E21" s="75">
        <v>10</v>
      </c>
      <c r="F21" s="75" t="s">
        <v>51</v>
      </c>
      <c r="G21" s="75">
        <v>40</v>
      </c>
      <c r="H21" s="48">
        <v>90</v>
      </c>
      <c r="I21" s="47" t="s">
        <v>51</v>
      </c>
      <c r="J21" s="47" t="s">
        <v>51</v>
      </c>
      <c r="K21" s="47" t="s">
        <v>51</v>
      </c>
      <c r="L21" s="47" t="s">
        <v>51</v>
      </c>
      <c r="M21" s="48" t="s">
        <v>51</v>
      </c>
      <c r="N21" s="47">
        <v>1000</v>
      </c>
      <c r="O21" s="47">
        <v>900</v>
      </c>
      <c r="P21" s="47">
        <v>500</v>
      </c>
      <c r="Q21" s="47">
        <v>1100</v>
      </c>
      <c r="R21" s="48">
        <v>3500</v>
      </c>
      <c r="S21" s="47">
        <v>40</v>
      </c>
      <c r="T21" s="47">
        <v>40</v>
      </c>
      <c r="U21" s="47">
        <v>30</v>
      </c>
      <c r="V21" s="47">
        <v>40</v>
      </c>
      <c r="W21" s="48">
        <v>150</v>
      </c>
    </row>
    <row r="22" spans="2:23" ht="37.5" x14ac:dyDescent="0.3">
      <c r="B22" s="24" t="s">
        <v>76</v>
      </c>
      <c r="C22" s="5" t="s">
        <v>6</v>
      </c>
      <c r="D22" s="73" t="s">
        <v>51</v>
      </c>
      <c r="E22" s="73" t="s">
        <v>51</v>
      </c>
      <c r="F22" s="73" t="s">
        <v>51</v>
      </c>
      <c r="G22" s="73" t="s">
        <v>51</v>
      </c>
      <c r="H22" s="45" t="s">
        <v>51</v>
      </c>
      <c r="I22" s="46">
        <v>1200</v>
      </c>
      <c r="J22" s="46">
        <v>200</v>
      </c>
      <c r="K22" s="46" t="s">
        <v>51</v>
      </c>
      <c r="L22" s="46">
        <v>900</v>
      </c>
      <c r="M22" s="45">
        <v>2300</v>
      </c>
      <c r="N22" s="46">
        <v>450</v>
      </c>
      <c r="O22" s="46">
        <v>300</v>
      </c>
      <c r="P22" s="46">
        <v>300</v>
      </c>
      <c r="Q22" s="46">
        <v>450</v>
      </c>
      <c r="R22" s="45">
        <v>1500</v>
      </c>
      <c r="S22" s="46">
        <v>17</v>
      </c>
      <c r="T22" s="46">
        <v>18</v>
      </c>
      <c r="U22" s="46">
        <v>17</v>
      </c>
      <c r="V22" s="46">
        <v>18</v>
      </c>
      <c r="W22" s="45">
        <v>70</v>
      </c>
    </row>
    <row r="23" spans="2:23" ht="75" x14ac:dyDescent="0.3">
      <c r="B23" s="40" t="s">
        <v>192</v>
      </c>
      <c r="C23" s="42" t="s">
        <v>189</v>
      </c>
      <c r="D23" s="36">
        <v>38</v>
      </c>
      <c r="E23" s="75">
        <v>10</v>
      </c>
      <c r="F23" s="75" t="s">
        <v>51</v>
      </c>
      <c r="G23" s="75">
        <v>38</v>
      </c>
      <c r="H23" s="48">
        <v>86</v>
      </c>
      <c r="I23" s="47" t="s">
        <v>51</v>
      </c>
      <c r="J23" s="47" t="s">
        <v>51</v>
      </c>
      <c r="K23" s="47" t="s">
        <v>51</v>
      </c>
      <c r="L23" s="47" t="s">
        <v>51</v>
      </c>
      <c r="M23" s="48" t="s">
        <v>51</v>
      </c>
      <c r="N23" s="47">
        <v>950</v>
      </c>
      <c r="O23" s="47">
        <v>900</v>
      </c>
      <c r="P23" s="47">
        <v>700</v>
      </c>
      <c r="Q23" s="47">
        <v>950</v>
      </c>
      <c r="R23" s="48">
        <v>3500</v>
      </c>
      <c r="S23" s="47" t="s">
        <v>51</v>
      </c>
      <c r="T23" s="47" t="s">
        <v>51</v>
      </c>
      <c r="U23" s="47" t="s">
        <v>51</v>
      </c>
      <c r="V23" s="47" t="s">
        <v>51</v>
      </c>
      <c r="W23" s="48" t="s">
        <v>51</v>
      </c>
    </row>
    <row r="24" spans="2:23" ht="67.5" customHeight="1" x14ac:dyDescent="0.3">
      <c r="B24" s="25" t="s">
        <v>16</v>
      </c>
      <c r="C24" s="35" t="s">
        <v>77</v>
      </c>
      <c r="D24" s="76" t="s">
        <v>51</v>
      </c>
      <c r="E24" s="76" t="s">
        <v>51</v>
      </c>
      <c r="F24" s="76" t="s">
        <v>51</v>
      </c>
      <c r="G24" s="76" t="s">
        <v>51</v>
      </c>
      <c r="H24" s="48" t="s">
        <v>51</v>
      </c>
      <c r="I24" s="48">
        <f>SUM(I25:I27)</f>
        <v>4500</v>
      </c>
      <c r="J24" s="48">
        <f t="shared" ref="J24:L24" si="1">SUM(J25:J27)</f>
        <v>700</v>
      </c>
      <c r="K24" s="48">
        <f t="shared" si="1"/>
        <v>0</v>
      </c>
      <c r="L24" s="48">
        <f t="shared" si="1"/>
        <v>4100</v>
      </c>
      <c r="M24" s="48">
        <f>M25+M26</f>
        <v>9300</v>
      </c>
      <c r="N24" s="48">
        <f>SUM(N25:N27)</f>
        <v>10500</v>
      </c>
      <c r="O24" s="48">
        <f t="shared" ref="O24:Q24" si="2">SUM(O25:O27)</f>
        <v>8600</v>
      </c>
      <c r="P24" s="48">
        <f t="shared" si="2"/>
        <v>4000</v>
      </c>
      <c r="Q24" s="48">
        <f t="shared" si="2"/>
        <v>10700</v>
      </c>
      <c r="R24" s="48">
        <f>R25+R26+R27</f>
        <v>33800</v>
      </c>
      <c r="S24" s="48">
        <f>SUM(S25:S27)</f>
        <v>72</v>
      </c>
      <c r="T24" s="48">
        <f t="shared" ref="T24:V24" si="3">SUM(T25:T27)</f>
        <v>71</v>
      </c>
      <c r="U24" s="48">
        <f t="shared" si="3"/>
        <v>70</v>
      </c>
      <c r="V24" s="48">
        <f t="shared" si="3"/>
        <v>72</v>
      </c>
      <c r="W24" s="48">
        <f>W26+W27</f>
        <v>285</v>
      </c>
    </row>
    <row r="25" spans="2:23" ht="37.5" x14ac:dyDescent="0.3">
      <c r="B25" s="24" t="s">
        <v>78</v>
      </c>
      <c r="C25" s="14" t="s">
        <v>9</v>
      </c>
      <c r="D25" s="72" t="s">
        <v>51</v>
      </c>
      <c r="E25" s="72" t="s">
        <v>51</v>
      </c>
      <c r="F25" s="72" t="s">
        <v>51</v>
      </c>
      <c r="G25" s="72" t="s">
        <v>51</v>
      </c>
      <c r="H25" s="45" t="s">
        <v>51</v>
      </c>
      <c r="I25" s="46">
        <v>1800</v>
      </c>
      <c r="J25" s="46">
        <v>400</v>
      </c>
      <c r="K25" s="46" t="s">
        <v>51</v>
      </c>
      <c r="L25" s="46">
        <v>1800</v>
      </c>
      <c r="M25" s="45">
        <v>4000</v>
      </c>
      <c r="N25" s="46">
        <v>4500</v>
      </c>
      <c r="O25" s="46">
        <v>3500</v>
      </c>
      <c r="P25" s="46">
        <v>2000</v>
      </c>
      <c r="Q25" s="46">
        <v>4700</v>
      </c>
      <c r="R25" s="45">
        <v>14700</v>
      </c>
      <c r="S25" s="46" t="s">
        <v>51</v>
      </c>
      <c r="T25" s="46" t="s">
        <v>51</v>
      </c>
      <c r="U25" s="46" t="s">
        <v>51</v>
      </c>
      <c r="V25" s="46" t="s">
        <v>51</v>
      </c>
      <c r="W25" s="45" t="s">
        <v>51</v>
      </c>
    </row>
    <row r="26" spans="2:23" ht="95.25" customHeight="1" x14ac:dyDescent="0.3">
      <c r="B26" s="24" t="s">
        <v>79</v>
      </c>
      <c r="C26" s="13" t="s">
        <v>10</v>
      </c>
      <c r="D26" s="72" t="s">
        <v>51</v>
      </c>
      <c r="E26" s="72" t="s">
        <v>51</v>
      </c>
      <c r="F26" s="72" t="s">
        <v>51</v>
      </c>
      <c r="G26" s="72" t="s">
        <v>51</v>
      </c>
      <c r="H26" s="45" t="s">
        <v>51</v>
      </c>
      <c r="I26" s="46">
        <v>2700</v>
      </c>
      <c r="J26" s="46">
        <v>300</v>
      </c>
      <c r="K26" s="46" t="s">
        <v>51</v>
      </c>
      <c r="L26" s="46">
        <v>2300</v>
      </c>
      <c r="M26" s="45">
        <v>5300</v>
      </c>
      <c r="N26" s="46">
        <v>2800</v>
      </c>
      <c r="O26" s="46">
        <v>2500</v>
      </c>
      <c r="P26" s="46">
        <v>1000</v>
      </c>
      <c r="Q26" s="46">
        <v>2800</v>
      </c>
      <c r="R26" s="45">
        <v>9100</v>
      </c>
      <c r="S26" s="46">
        <v>29</v>
      </c>
      <c r="T26" s="46">
        <v>29</v>
      </c>
      <c r="U26" s="46">
        <v>28</v>
      </c>
      <c r="V26" s="46">
        <v>29</v>
      </c>
      <c r="W26" s="45">
        <v>115</v>
      </c>
    </row>
    <row r="27" spans="2:23" ht="93.75" x14ac:dyDescent="0.3">
      <c r="B27" s="24" t="s">
        <v>80</v>
      </c>
      <c r="C27" s="13" t="s">
        <v>11</v>
      </c>
      <c r="D27" s="72" t="s">
        <v>51</v>
      </c>
      <c r="E27" s="72" t="s">
        <v>51</v>
      </c>
      <c r="F27" s="72" t="s">
        <v>51</v>
      </c>
      <c r="G27" s="72" t="s">
        <v>51</v>
      </c>
      <c r="H27" s="45" t="s">
        <v>51</v>
      </c>
      <c r="I27" s="46" t="s">
        <v>51</v>
      </c>
      <c r="J27" s="46" t="s">
        <v>51</v>
      </c>
      <c r="K27" s="46" t="s">
        <v>51</v>
      </c>
      <c r="L27" s="46" t="s">
        <v>51</v>
      </c>
      <c r="M27" s="48" t="s">
        <v>51</v>
      </c>
      <c r="N27" s="46">
        <v>3200</v>
      </c>
      <c r="O27" s="46">
        <v>2600</v>
      </c>
      <c r="P27" s="46">
        <v>1000</v>
      </c>
      <c r="Q27" s="46">
        <v>3200</v>
      </c>
      <c r="R27" s="45">
        <v>10000</v>
      </c>
      <c r="S27" s="46">
        <v>43</v>
      </c>
      <c r="T27" s="46">
        <v>42</v>
      </c>
      <c r="U27" s="46">
        <v>42</v>
      </c>
      <c r="V27" s="46">
        <v>43</v>
      </c>
      <c r="W27" s="45">
        <v>170</v>
      </c>
    </row>
    <row r="28" spans="2:23" ht="36" customHeight="1" x14ac:dyDescent="0.3">
      <c r="B28" s="20" t="s">
        <v>17</v>
      </c>
      <c r="C28" s="21" t="s">
        <v>81</v>
      </c>
      <c r="D28" s="77">
        <f>D29+D32</f>
        <v>1195</v>
      </c>
      <c r="E28" s="77">
        <f t="shared" ref="E28:G28" si="4">E29+E32</f>
        <v>270</v>
      </c>
      <c r="F28" s="77" t="s">
        <v>51</v>
      </c>
      <c r="G28" s="77">
        <f t="shared" si="4"/>
        <v>1185</v>
      </c>
      <c r="H28" s="48">
        <f>H30+H32</f>
        <v>2650</v>
      </c>
      <c r="I28" s="48">
        <f>SUM(I30:I34)</f>
        <v>16600</v>
      </c>
      <c r="J28" s="48">
        <f t="shared" ref="J28:L28" si="5">SUM(J30:J34)</f>
        <v>6400</v>
      </c>
      <c r="K28" s="48">
        <f t="shared" si="5"/>
        <v>0</v>
      </c>
      <c r="L28" s="52">
        <f t="shared" si="5"/>
        <v>18000</v>
      </c>
      <c r="M28" s="48">
        <f>M33+M34</f>
        <v>41000</v>
      </c>
      <c r="N28" s="82">
        <f>SUM(N29:N34)</f>
        <v>280000</v>
      </c>
      <c r="O28" s="82">
        <f t="shared" ref="O28:Q28" si="6">SUM(O29:O34)</f>
        <v>277000</v>
      </c>
      <c r="P28" s="82">
        <f t="shared" si="6"/>
        <v>273000</v>
      </c>
      <c r="Q28" s="82">
        <f t="shared" si="6"/>
        <v>272800</v>
      </c>
      <c r="R28" s="48">
        <f>SUM(R29:R34)</f>
        <v>1110000</v>
      </c>
      <c r="S28" s="48">
        <f>SUM(S29:S34)</f>
        <v>9112</v>
      </c>
      <c r="T28" s="48">
        <f t="shared" ref="T28:V28" si="7">SUM(T29:T34)</f>
        <v>9113</v>
      </c>
      <c r="U28" s="48">
        <f t="shared" si="7"/>
        <v>9112</v>
      </c>
      <c r="V28" s="48">
        <f t="shared" si="7"/>
        <v>9113</v>
      </c>
      <c r="W28" s="48">
        <f>SUM(W29:W34)</f>
        <v>36450</v>
      </c>
    </row>
    <row r="29" spans="2:23" ht="18.75" x14ac:dyDescent="0.3">
      <c r="B29" s="24" t="s">
        <v>82</v>
      </c>
      <c r="C29" s="5" t="s">
        <v>53</v>
      </c>
      <c r="D29" s="97">
        <v>875</v>
      </c>
      <c r="E29" s="97">
        <v>200</v>
      </c>
      <c r="F29" s="97" t="s">
        <v>51</v>
      </c>
      <c r="G29" s="97">
        <v>875</v>
      </c>
      <c r="H29" s="58"/>
      <c r="I29" s="47"/>
      <c r="J29" s="47"/>
      <c r="K29" s="47"/>
      <c r="L29" s="53"/>
      <c r="M29" s="58"/>
      <c r="N29" s="83">
        <v>190000</v>
      </c>
      <c r="O29" s="46">
        <v>190000</v>
      </c>
      <c r="P29" s="46">
        <v>190000</v>
      </c>
      <c r="Q29" s="46">
        <v>190000</v>
      </c>
      <c r="R29" s="45">
        <v>760000</v>
      </c>
      <c r="S29" s="46">
        <v>5500</v>
      </c>
      <c r="T29" s="46">
        <v>5500</v>
      </c>
      <c r="U29" s="46">
        <v>5500</v>
      </c>
      <c r="V29" s="46">
        <v>5500</v>
      </c>
      <c r="W29" s="45">
        <v>22000</v>
      </c>
    </row>
    <row r="30" spans="2:23" ht="18.75" x14ac:dyDescent="0.3">
      <c r="B30" s="24" t="s">
        <v>83</v>
      </c>
      <c r="C30" s="5" t="s">
        <v>12</v>
      </c>
      <c r="D30" s="98"/>
      <c r="E30" s="98"/>
      <c r="F30" s="98"/>
      <c r="G30" s="98"/>
      <c r="H30" s="59">
        <v>1950</v>
      </c>
      <c r="I30" s="49" t="s">
        <v>51</v>
      </c>
      <c r="J30" s="49" t="s">
        <v>51</v>
      </c>
      <c r="K30" s="49" t="s">
        <v>51</v>
      </c>
      <c r="L30" s="54" t="s">
        <v>51</v>
      </c>
      <c r="M30" s="59" t="s">
        <v>51</v>
      </c>
      <c r="N30" s="83">
        <v>25000</v>
      </c>
      <c r="O30" s="46">
        <v>25000</v>
      </c>
      <c r="P30" s="46">
        <v>25000</v>
      </c>
      <c r="Q30" s="46">
        <v>17800</v>
      </c>
      <c r="R30" s="45">
        <v>100000</v>
      </c>
      <c r="S30" s="46">
        <v>1500</v>
      </c>
      <c r="T30" s="46">
        <v>1500</v>
      </c>
      <c r="U30" s="46">
        <v>1500</v>
      </c>
      <c r="V30" s="46">
        <v>1500</v>
      </c>
      <c r="W30" s="45">
        <v>6000</v>
      </c>
    </row>
    <row r="31" spans="2:23" ht="18.75" x14ac:dyDescent="0.3">
      <c r="B31" s="24" t="s">
        <v>68</v>
      </c>
      <c r="C31" s="5" t="s">
        <v>13</v>
      </c>
      <c r="D31" s="99"/>
      <c r="E31" s="99"/>
      <c r="F31" s="99"/>
      <c r="G31" s="99"/>
      <c r="H31" s="60"/>
      <c r="I31" s="55"/>
      <c r="J31" s="55"/>
      <c r="K31" s="55"/>
      <c r="L31" s="56"/>
      <c r="M31" s="60"/>
      <c r="N31" s="83">
        <v>12250</v>
      </c>
      <c r="O31" s="46">
        <v>12250</v>
      </c>
      <c r="P31" s="46">
        <v>12250</v>
      </c>
      <c r="Q31" s="46">
        <v>12250</v>
      </c>
      <c r="R31" s="45">
        <v>49000</v>
      </c>
      <c r="S31" s="46">
        <v>1000</v>
      </c>
      <c r="T31" s="46">
        <v>1000</v>
      </c>
      <c r="U31" s="46">
        <v>1000</v>
      </c>
      <c r="V31" s="46">
        <v>1000</v>
      </c>
      <c r="W31" s="45">
        <v>4000</v>
      </c>
    </row>
    <row r="32" spans="2:23" ht="18.75" x14ac:dyDescent="0.3">
      <c r="B32" s="24" t="s">
        <v>84</v>
      </c>
      <c r="C32" s="5" t="s">
        <v>14</v>
      </c>
      <c r="D32" s="73">
        <v>320</v>
      </c>
      <c r="E32" s="73">
        <v>70</v>
      </c>
      <c r="F32" s="73" t="s">
        <v>51</v>
      </c>
      <c r="G32" s="73">
        <v>310</v>
      </c>
      <c r="H32" s="45">
        <v>700</v>
      </c>
      <c r="I32" s="46" t="s">
        <v>51</v>
      </c>
      <c r="J32" s="46" t="s">
        <v>51</v>
      </c>
      <c r="K32" s="46" t="s">
        <v>51</v>
      </c>
      <c r="L32" s="46" t="s">
        <v>51</v>
      </c>
      <c r="M32" s="61" t="s">
        <v>51</v>
      </c>
      <c r="N32" s="46">
        <v>22750</v>
      </c>
      <c r="O32" s="46">
        <v>22750</v>
      </c>
      <c r="P32" s="46">
        <v>22750</v>
      </c>
      <c r="Q32" s="46">
        <v>22750</v>
      </c>
      <c r="R32" s="45">
        <v>91000</v>
      </c>
      <c r="S32" s="46">
        <v>775</v>
      </c>
      <c r="T32" s="46">
        <v>775</v>
      </c>
      <c r="U32" s="46">
        <v>775</v>
      </c>
      <c r="V32" s="46">
        <v>775</v>
      </c>
      <c r="W32" s="45">
        <v>3100</v>
      </c>
    </row>
    <row r="33" spans="2:23" ht="56.25" x14ac:dyDescent="0.3">
      <c r="B33" s="24" t="s">
        <v>85</v>
      </c>
      <c r="C33" s="13" t="s">
        <v>205</v>
      </c>
      <c r="D33" s="72" t="s">
        <v>51</v>
      </c>
      <c r="E33" s="72" t="s">
        <v>51</v>
      </c>
      <c r="F33" s="72" t="s">
        <v>51</v>
      </c>
      <c r="G33" s="72" t="s">
        <v>51</v>
      </c>
      <c r="H33" s="45" t="s">
        <v>51</v>
      </c>
      <c r="I33" s="46">
        <v>4100</v>
      </c>
      <c r="J33" s="46">
        <v>1400</v>
      </c>
      <c r="K33" s="46" t="s">
        <v>51</v>
      </c>
      <c r="L33" s="46">
        <v>4500</v>
      </c>
      <c r="M33" s="45">
        <v>10000</v>
      </c>
      <c r="N33" s="46">
        <v>5000</v>
      </c>
      <c r="O33" s="46">
        <v>5000</v>
      </c>
      <c r="P33" s="46">
        <v>5000</v>
      </c>
      <c r="Q33" s="46">
        <v>5000</v>
      </c>
      <c r="R33" s="45">
        <v>20000</v>
      </c>
      <c r="S33" s="46">
        <v>87</v>
      </c>
      <c r="T33" s="46">
        <v>88</v>
      </c>
      <c r="U33" s="46">
        <v>87</v>
      </c>
      <c r="V33" s="46">
        <v>88</v>
      </c>
      <c r="W33" s="45">
        <v>350</v>
      </c>
    </row>
    <row r="34" spans="2:23" ht="37.5" x14ac:dyDescent="0.3">
      <c r="B34" s="24" t="s">
        <v>86</v>
      </c>
      <c r="C34" s="13" t="s">
        <v>52</v>
      </c>
      <c r="D34" s="72" t="s">
        <v>51</v>
      </c>
      <c r="E34" s="72" t="s">
        <v>51</v>
      </c>
      <c r="F34" s="72" t="s">
        <v>51</v>
      </c>
      <c r="G34" s="72" t="s">
        <v>51</v>
      </c>
      <c r="H34" s="45" t="s">
        <v>51</v>
      </c>
      <c r="I34" s="46">
        <v>12500</v>
      </c>
      <c r="J34" s="46">
        <v>5000</v>
      </c>
      <c r="K34" s="46" t="s">
        <v>51</v>
      </c>
      <c r="L34" s="46">
        <v>13500</v>
      </c>
      <c r="M34" s="45">
        <v>31000</v>
      </c>
      <c r="N34" s="46">
        <v>25000</v>
      </c>
      <c r="O34" s="46">
        <v>22000</v>
      </c>
      <c r="P34" s="46">
        <v>18000</v>
      </c>
      <c r="Q34" s="46">
        <v>25000</v>
      </c>
      <c r="R34" s="45">
        <v>90000</v>
      </c>
      <c r="S34" s="46">
        <v>250</v>
      </c>
      <c r="T34" s="46">
        <v>250</v>
      </c>
      <c r="U34" s="46">
        <v>250</v>
      </c>
      <c r="V34" s="46">
        <v>250</v>
      </c>
      <c r="W34" s="45">
        <v>1000</v>
      </c>
    </row>
    <row r="35" spans="2:23" ht="41.25" customHeight="1" x14ac:dyDescent="0.3">
      <c r="B35" s="20" t="s">
        <v>21</v>
      </c>
      <c r="C35" s="37" t="s">
        <v>90</v>
      </c>
      <c r="D35" s="78" t="s">
        <v>51</v>
      </c>
      <c r="E35" s="78" t="s">
        <v>51</v>
      </c>
      <c r="F35" s="78" t="s">
        <v>51</v>
      </c>
      <c r="G35" s="78" t="s">
        <v>51</v>
      </c>
      <c r="H35" s="45" t="s">
        <v>51</v>
      </c>
      <c r="I35" s="45">
        <f>SUM(I36:I41)</f>
        <v>7100</v>
      </c>
      <c r="J35" s="45">
        <f t="shared" ref="J35:L35" si="8">SUM(J36:J41)</f>
        <v>1200</v>
      </c>
      <c r="K35" s="45">
        <f t="shared" si="8"/>
        <v>0</v>
      </c>
      <c r="L35" s="45">
        <f t="shared" si="8"/>
        <v>6200</v>
      </c>
      <c r="M35" s="45">
        <f>SUM(M36:M41)</f>
        <v>14500</v>
      </c>
      <c r="N35" s="45">
        <f>SUM(N36:N41)</f>
        <v>8520</v>
      </c>
      <c r="O35" s="45">
        <f t="shared" ref="O35:Q35" si="9">SUM(O36:O41)</f>
        <v>5800</v>
      </c>
      <c r="P35" s="45">
        <f t="shared" si="9"/>
        <v>3510</v>
      </c>
      <c r="Q35" s="45">
        <f t="shared" si="9"/>
        <v>7770</v>
      </c>
      <c r="R35" s="45">
        <f>SUM(R36:R41)</f>
        <v>25600</v>
      </c>
      <c r="S35" s="45">
        <f>SUM(S36:S41)</f>
        <v>269</v>
      </c>
      <c r="T35" s="45">
        <f t="shared" ref="T35:V35" si="10">SUM(T36:T41)</f>
        <v>267</v>
      </c>
      <c r="U35" s="45">
        <f t="shared" si="10"/>
        <v>267</v>
      </c>
      <c r="V35" s="45">
        <f t="shared" si="10"/>
        <v>267</v>
      </c>
      <c r="W35" s="45">
        <f t="shared" ref="W35" si="11">SUM(W36:W41)</f>
        <v>1070</v>
      </c>
    </row>
    <row r="36" spans="2:23" s="39" customFormat="1" ht="18.75" x14ac:dyDescent="0.3">
      <c r="B36" s="24" t="s">
        <v>87</v>
      </c>
      <c r="C36" s="38" t="s">
        <v>171</v>
      </c>
      <c r="D36" s="36" t="s">
        <v>51</v>
      </c>
      <c r="E36" s="36" t="s">
        <v>51</v>
      </c>
      <c r="F36" s="36" t="s">
        <v>51</v>
      </c>
      <c r="G36" s="36" t="s">
        <v>51</v>
      </c>
      <c r="H36" s="45" t="s">
        <v>51</v>
      </c>
      <c r="I36" s="45" t="s">
        <v>51</v>
      </c>
      <c r="J36" s="45" t="s">
        <v>51</v>
      </c>
      <c r="K36" s="45" t="s">
        <v>51</v>
      </c>
      <c r="L36" s="45" t="s">
        <v>51</v>
      </c>
      <c r="M36" s="45" t="s">
        <v>51</v>
      </c>
      <c r="N36" s="46">
        <v>2800</v>
      </c>
      <c r="O36" s="46">
        <v>1000</v>
      </c>
      <c r="P36" s="46">
        <v>900</v>
      </c>
      <c r="Q36" s="46">
        <v>2300</v>
      </c>
      <c r="R36" s="45">
        <v>7000</v>
      </c>
      <c r="S36" s="46">
        <v>14</v>
      </c>
      <c r="T36" s="46">
        <v>12</v>
      </c>
      <c r="U36" s="46">
        <v>12</v>
      </c>
      <c r="V36" s="46">
        <v>12</v>
      </c>
      <c r="W36" s="45">
        <v>50</v>
      </c>
    </row>
    <row r="37" spans="2:23" s="39" customFormat="1" ht="18.75" x14ac:dyDescent="0.3">
      <c r="B37" s="24" t="s">
        <v>88</v>
      </c>
      <c r="C37" s="13" t="s">
        <v>18</v>
      </c>
      <c r="D37" s="72" t="s">
        <v>51</v>
      </c>
      <c r="E37" s="72" t="s">
        <v>51</v>
      </c>
      <c r="F37" s="72" t="s">
        <v>51</v>
      </c>
      <c r="G37" s="72" t="s">
        <v>51</v>
      </c>
      <c r="H37" s="45" t="s">
        <v>51</v>
      </c>
      <c r="I37" s="46">
        <v>600</v>
      </c>
      <c r="J37" s="46">
        <v>100</v>
      </c>
      <c r="K37" s="46" t="s">
        <v>51</v>
      </c>
      <c r="L37" s="46">
        <v>400</v>
      </c>
      <c r="M37" s="45">
        <v>1100</v>
      </c>
      <c r="N37" s="46">
        <v>700</v>
      </c>
      <c r="O37" s="46">
        <v>400</v>
      </c>
      <c r="P37" s="46">
        <v>300</v>
      </c>
      <c r="Q37" s="46">
        <v>600</v>
      </c>
      <c r="R37" s="45">
        <v>2000</v>
      </c>
      <c r="S37" s="50">
        <v>50</v>
      </c>
      <c r="T37" s="50">
        <v>50</v>
      </c>
      <c r="U37" s="50">
        <v>50</v>
      </c>
      <c r="V37" s="50">
        <v>50</v>
      </c>
      <c r="W37" s="65">
        <v>200</v>
      </c>
    </row>
    <row r="38" spans="2:23" s="39" customFormat="1" ht="18.75" x14ac:dyDescent="0.3">
      <c r="B38" s="24" t="s">
        <v>89</v>
      </c>
      <c r="C38" s="13" t="s">
        <v>19</v>
      </c>
      <c r="D38" s="72" t="s">
        <v>51</v>
      </c>
      <c r="E38" s="72" t="s">
        <v>51</v>
      </c>
      <c r="F38" s="72" t="s">
        <v>51</v>
      </c>
      <c r="G38" s="72" t="s">
        <v>51</v>
      </c>
      <c r="H38" s="45" t="s">
        <v>51</v>
      </c>
      <c r="I38" s="46">
        <v>3500</v>
      </c>
      <c r="J38" s="46">
        <v>600</v>
      </c>
      <c r="K38" s="46" t="s">
        <v>51</v>
      </c>
      <c r="L38" s="46">
        <v>3300</v>
      </c>
      <c r="M38" s="45">
        <v>7400</v>
      </c>
      <c r="N38" s="46">
        <v>1200</v>
      </c>
      <c r="O38" s="46">
        <v>1000</v>
      </c>
      <c r="P38" s="46">
        <v>600</v>
      </c>
      <c r="Q38" s="46">
        <v>1200</v>
      </c>
      <c r="R38" s="45">
        <v>4000</v>
      </c>
      <c r="S38" s="46">
        <v>30</v>
      </c>
      <c r="T38" s="46">
        <v>30</v>
      </c>
      <c r="U38" s="46">
        <v>30</v>
      </c>
      <c r="V38" s="46">
        <v>30</v>
      </c>
      <c r="W38" s="45">
        <v>120</v>
      </c>
    </row>
    <row r="39" spans="2:23" s="39" customFormat="1" ht="42.75" customHeight="1" x14ac:dyDescent="0.3">
      <c r="B39" s="24" t="s">
        <v>166</v>
      </c>
      <c r="C39" s="13" t="s">
        <v>20</v>
      </c>
      <c r="D39" s="72" t="s">
        <v>51</v>
      </c>
      <c r="E39" s="72" t="s">
        <v>51</v>
      </c>
      <c r="F39" s="72" t="s">
        <v>51</v>
      </c>
      <c r="G39" s="72" t="s">
        <v>51</v>
      </c>
      <c r="H39" s="45" t="s">
        <v>51</v>
      </c>
      <c r="I39" s="46">
        <v>3000</v>
      </c>
      <c r="J39" s="46">
        <v>500</v>
      </c>
      <c r="K39" s="46" t="s">
        <v>51</v>
      </c>
      <c r="L39" s="46">
        <v>2500</v>
      </c>
      <c r="M39" s="45">
        <v>6000</v>
      </c>
      <c r="N39" s="46">
        <v>3300</v>
      </c>
      <c r="O39" s="46">
        <v>3000</v>
      </c>
      <c r="P39" s="46">
        <v>1500</v>
      </c>
      <c r="Q39" s="46">
        <v>3200</v>
      </c>
      <c r="R39" s="45">
        <v>11000</v>
      </c>
      <c r="S39" s="46">
        <v>125</v>
      </c>
      <c r="T39" s="46">
        <v>125</v>
      </c>
      <c r="U39" s="46">
        <v>125</v>
      </c>
      <c r="V39" s="46">
        <v>125</v>
      </c>
      <c r="W39" s="45">
        <v>500</v>
      </c>
    </row>
    <row r="40" spans="2:23" s="39" customFormat="1" ht="40.5" customHeight="1" x14ac:dyDescent="0.3">
      <c r="B40" s="24" t="s">
        <v>167</v>
      </c>
      <c r="C40" s="32" t="s">
        <v>168</v>
      </c>
      <c r="D40" s="79" t="s">
        <v>51</v>
      </c>
      <c r="E40" s="79" t="s">
        <v>51</v>
      </c>
      <c r="F40" s="79" t="s">
        <v>51</v>
      </c>
      <c r="G40" s="79" t="s">
        <v>51</v>
      </c>
      <c r="H40" s="48" t="s">
        <v>51</v>
      </c>
      <c r="I40" s="47" t="s">
        <v>51</v>
      </c>
      <c r="J40" s="47" t="s">
        <v>51</v>
      </c>
      <c r="K40" s="47" t="s">
        <v>51</v>
      </c>
      <c r="L40" s="47" t="s">
        <v>51</v>
      </c>
      <c r="M40" s="48" t="s">
        <v>51</v>
      </c>
      <c r="N40" s="47">
        <v>170</v>
      </c>
      <c r="O40" s="47">
        <v>100</v>
      </c>
      <c r="P40" s="47">
        <v>60</v>
      </c>
      <c r="Q40" s="47">
        <v>170</v>
      </c>
      <c r="R40" s="48">
        <v>500</v>
      </c>
      <c r="S40" s="47" t="s">
        <v>51</v>
      </c>
      <c r="T40" s="47" t="s">
        <v>51</v>
      </c>
      <c r="U40" s="47" t="s">
        <v>51</v>
      </c>
      <c r="V40" s="47" t="s">
        <v>51</v>
      </c>
      <c r="W40" s="48" t="s">
        <v>51</v>
      </c>
    </row>
    <row r="41" spans="2:23" s="39" customFormat="1" ht="18.75" x14ac:dyDescent="0.3">
      <c r="B41" s="24" t="s">
        <v>170</v>
      </c>
      <c r="C41" s="32" t="s">
        <v>169</v>
      </c>
      <c r="D41" s="79" t="s">
        <v>51</v>
      </c>
      <c r="E41" s="79" t="s">
        <v>51</v>
      </c>
      <c r="F41" s="79" t="s">
        <v>51</v>
      </c>
      <c r="G41" s="79" t="s">
        <v>51</v>
      </c>
      <c r="H41" s="48" t="s">
        <v>51</v>
      </c>
      <c r="I41" s="47" t="s">
        <v>51</v>
      </c>
      <c r="J41" s="47" t="s">
        <v>51</v>
      </c>
      <c r="K41" s="47" t="s">
        <v>51</v>
      </c>
      <c r="L41" s="47" t="s">
        <v>51</v>
      </c>
      <c r="M41" s="48" t="s">
        <v>51</v>
      </c>
      <c r="N41" s="47">
        <v>350</v>
      </c>
      <c r="O41" s="47">
        <v>300</v>
      </c>
      <c r="P41" s="47">
        <v>150</v>
      </c>
      <c r="Q41" s="47">
        <v>300</v>
      </c>
      <c r="R41" s="84">
        <v>1100</v>
      </c>
      <c r="S41" s="47">
        <v>50</v>
      </c>
      <c r="T41" s="47">
        <v>50</v>
      </c>
      <c r="U41" s="47">
        <v>50</v>
      </c>
      <c r="V41" s="47">
        <v>50</v>
      </c>
      <c r="W41" s="48">
        <v>200</v>
      </c>
    </row>
    <row r="42" spans="2:23" s="39" customFormat="1" ht="48.75" customHeight="1" x14ac:dyDescent="0.3">
      <c r="B42" s="29" t="s">
        <v>22</v>
      </c>
      <c r="C42" s="31" t="s">
        <v>91</v>
      </c>
      <c r="D42" s="77">
        <f>SUM(D43:D82)</f>
        <v>2935</v>
      </c>
      <c r="E42" s="77">
        <f t="shared" ref="E42:G42" si="12">SUM(E43:E82)</f>
        <v>800</v>
      </c>
      <c r="F42" s="77">
        <f t="shared" si="12"/>
        <v>0</v>
      </c>
      <c r="G42" s="77">
        <f t="shared" si="12"/>
        <v>2270</v>
      </c>
      <c r="H42" s="77">
        <f>D42+E42+F42+G42</f>
        <v>6005</v>
      </c>
      <c r="I42" s="48">
        <f>SUM(I43:I82)</f>
        <v>54900</v>
      </c>
      <c r="J42" s="48">
        <f t="shared" ref="J42:L42" si="13">SUM(J43:J82)</f>
        <v>6500</v>
      </c>
      <c r="K42" s="48">
        <f t="shared" si="13"/>
        <v>0</v>
      </c>
      <c r="L42" s="48">
        <f t="shared" si="13"/>
        <v>51900</v>
      </c>
      <c r="M42" s="48">
        <f>L42+K42+J42+I42</f>
        <v>113300</v>
      </c>
      <c r="N42" s="48">
        <f>SUM(N43:N82)</f>
        <v>312320</v>
      </c>
      <c r="O42" s="48">
        <f t="shared" ref="O42:Q42" si="14">SUM(O43:O82)</f>
        <v>258490</v>
      </c>
      <c r="P42" s="48">
        <f t="shared" si="14"/>
        <v>132780</v>
      </c>
      <c r="Q42" s="48">
        <f t="shared" si="14"/>
        <v>323670</v>
      </c>
      <c r="R42" s="48">
        <f>SUM(R43:R82)</f>
        <v>1027260</v>
      </c>
      <c r="S42" s="48">
        <f>SUM(S43:S82)</f>
        <v>6236</v>
      </c>
      <c r="T42" s="48">
        <f t="shared" ref="T42:V42" si="15">SUM(T43:T82)</f>
        <v>5209</v>
      </c>
      <c r="U42" s="48">
        <f t="shared" si="15"/>
        <v>1810</v>
      </c>
      <c r="V42" s="48">
        <f t="shared" si="15"/>
        <v>6015</v>
      </c>
      <c r="W42" s="48">
        <f>SUM(W43:W82)</f>
        <v>19180</v>
      </c>
    </row>
    <row r="43" spans="2:23" ht="37.5" x14ac:dyDescent="0.3">
      <c r="B43" s="24" t="s">
        <v>92</v>
      </c>
      <c r="C43" s="13" t="s">
        <v>23</v>
      </c>
      <c r="D43" s="72" t="s">
        <v>51</v>
      </c>
      <c r="E43" s="72" t="s">
        <v>51</v>
      </c>
      <c r="F43" s="72" t="s">
        <v>51</v>
      </c>
      <c r="G43" s="72" t="s">
        <v>51</v>
      </c>
      <c r="H43" s="45" t="s">
        <v>51</v>
      </c>
      <c r="I43" s="46">
        <v>3000</v>
      </c>
      <c r="J43" s="46">
        <v>300</v>
      </c>
      <c r="K43" s="46" t="s">
        <v>51</v>
      </c>
      <c r="L43" s="46">
        <v>2700</v>
      </c>
      <c r="M43" s="45">
        <v>6000</v>
      </c>
      <c r="N43" s="46">
        <v>1800</v>
      </c>
      <c r="O43" s="46">
        <v>1500</v>
      </c>
      <c r="P43" s="46">
        <v>1200</v>
      </c>
      <c r="Q43" s="46">
        <v>2000</v>
      </c>
      <c r="R43" s="45">
        <v>6500</v>
      </c>
      <c r="S43" s="46">
        <v>23</v>
      </c>
      <c r="T43" s="46">
        <v>22</v>
      </c>
      <c r="U43" s="46">
        <v>23</v>
      </c>
      <c r="V43" s="46">
        <v>22</v>
      </c>
      <c r="W43" s="45">
        <v>90</v>
      </c>
    </row>
    <row r="44" spans="2:23" ht="76.5" customHeight="1" x14ac:dyDescent="0.3">
      <c r="B44" s="24" t="s">
        <v>93</v>
      </c>
      <c r="C44" s="5" t="s">
        <v>45</v>
      </c>
      <c r="D44" s="73">
        <v>100</v>
      </c>
      <c r="E44" s="73">
        <v>20</v>
      </c>
      <c r="F44" s="73" t="s">
        <v>51</v>
      </c>
      <c r="G44" s="73">
        <v>80</v>
      </c>
      <c r="H44" s="45">
        <v>200</v>
      </c>
      <c r="I44" s="46" t="s">
        <v>51</v>
      </c>
      <c r="J44" s="46" t="s">
        <v>51</v>
      </c>
      <c r="K44" s="46" t="s">
        <v>51</v>
      </c>
      <c r="L44" s="46" t="s">
        <v>51</v>
      </c>
      <c r="M44" s="45" t="s">
        <v>51</v>
      </c>
      <c r="N44" s="46">
        <v>11000</v>
      </c>
      <c r="O44" s="46">
        <v>11000</v>
      </c>
      <c r="P44" s="46">
        <v>6000</v>
      </c>
      <c r="Q44" s="46">
        <v>13000</v>
      </c>
      <c r="R44" s="45">
        <v>41000</v>
      </c>
      <c r="S44" s="46">
        <v>350</v>
      </c>
      <c r="T44" s="46">
        <v>300</v>
      </c>
      <c r="U44" s="46">
        <v>100</v>
      </c>
      <c r="V44" s="46">
        <v>350</v>
      </c>
      <c r="W44" s="45">
        <v>1100</v>
      </c>
    </row>
    <row r="45" spans="2:23" ht="69" customHeight="1" x14ac:dyDescent="0.3">
      <c r="B45" s="24" t="s">
        <v>94</v>
      </c>
      <c r="C45" s="5" t="s">
        <v>24</v>
      </c>
      <c r="D45" s="73">
        <v>90</v>
      </c>
      <c r="E45" s="73">
        <v>10</v>
      </c>
      <c r="F45" s="73" t="s">
        <v>51</v>
      </c>
      <c r="G45" s="73">
        <v>100</v>
      </c>
      <c r="H45" s="45">
        <v>200</v>
      </c>
      <c r="I45" s="63" t="s">
        <v>51</v>
      </c>
      <c r="J45" s="63" t="s">
        <v>51</v>
      </c>
      <c r="K45" s="63" t="s">
        <v>51</v>
      </c>
      <c r="L45" s="63" t="s">
        <v>51</v>
      </c>
      <c r="M45" s="64" t="s">
        <v>51</v>
      </c>
      <c r="N45" s="46">
        <v>11000</v>
      </c>
      <c r="O45" s="46">
        <v>9000</v>
      </c>
      <c r="P45" s="46">
        <v>6000</v>
      </c>
      <c r="Q45" s="46">
        <v>12000</v>
      </c>
      <c r="R45" s="45">
        <v>38000</v>
      </c>
      <c r="S45" s="46">
        <v>340</v>
      </c>
      <c r="T45" s="46">
        <v>240</v>
      </c>
      <c r="U45" s="46">
        <v>80</v>
      </c>
      <c r="V45" s="46">
        <v>340</v>
      </c>
      <c r="W45" s="45">
        <v>1000</v>
      </c>
    </row>
    <row r="46" spans="2:23" ht="75" customHeight="1" x14ac:dyDescent="0.3">
      <c r="B46" s="24" t="s">
        <v>97</v>
      </c>
      <c r="C46" s="5" t="s">
        <v>25</v>
      </c>
      <c r="D46" s="73">
        <v>110</v>
      </c>
      <c r="E46" s="73">
        <v>20</v>
      </c>
      <c r="F46" s="73" t="s">
        <v>51</v>
      </c>
      <c r="G46" s="73">
        <v>90</v>
      </c>
      <c r="H46" s="45">
        <v>220</v>
      </c>
      <c r="I46" s="46" t="s">
        <v>51</v>
      </c>
      <c r="J46" s="46" t="s">
        <v>51</v>
      </c>
      <c r="K46" s="46" t="s">
        <v>51</v>
      </c>
      <c r="L46" s="46" t="s">
        <v>51</v>
      </c>
      <c r="M46" s="45" t="s">
        <v>51</v>
      </c>
      <c r="N46" s="46">
        <v>10000</v>
      </c>
      <c r="O46" s="46">
        <v>8500</v>
      </c>
      <c r="P46" s="46">
        <v>6500</v>
      </c>
      <c r="Q46" s="46">
        <v>10000</v>
      </c>
      <c r="R46" s="45">
        <v>35000</v>
      </c>
      <c r="S46" s="46">
        <v>200</v>
      </c>
      <c r="T46" s="46">
        <v>180</v>
      </c>
      <c r="U46" s="46">
        <v>70</v>
      </c>
      <c r="V46" s="46">
        <v>200</v>
      </c>
      <c r="W46" s="45">
        <v>650</v>
      </c>
    </row>
    <row r="47" spans="2:23" ht="76.5" customHeight="1" x14ac:dyDescent="0.3">
      <c r="B47" s="24" t="s">
        <v>95</v>
      </c>
      <c r="C47" s="5" t="s">
        <v>46</v>
      </c>
      <c r="D47" s="73">
        <v>115</v>
      </c>
      <c r="E47" s="73">
        <v>20</v>
      </c>
      <c r="F47" s="73" t="s">
        <v>51</v>
      </c>
      <c r="G47" s="73">
        <v>85</v>
      </c>
      <c r="H47" s="45">
        <v>220</v>
      </c>
      <c r="I47" s="46" t="s">
        <v>51</v>
      </c>
      <c r="J47" s="46" t="s">
        <v>51</v>
      </c>
      <c r="K47" s="46" t="s">
        <v>51</v>
      </c>
      <c r="L47" s="46" t="s">
        <v>51</v>
      </c>
      <c r="M47" s="45" t="s">
        <v>51</v>
      </c>
      <c r="N47" s="46">
        <v>11000</v>
      </c>
      <c r="O47" s="46">
        <v>9000</v>
      </c>
      <c r="P47" s="46">
        <v>5000</v>
      </c>
      <c r="Q47" s="46">
        <v>11000</v>
      </c>
      <c r="R47" s="45">
        <v>36000</v>
      </c>
      <c r="S47" s="46">
        <v>350</v>
      </c>
      <c r="T47" s="46">
        <v>300</v>
      </c>
      <c r="U47" s="46">
        <v>90</v>
      </c>
      <c r="V47" s="46">
        <v>350</v>
      </c>
      <c r="W47" s="45">
        <v>1000</v>
      </c>
    </row>
    <row r="48" spans="2:23" ht="75.75" customHeight="1" x14ac:dyDescent="0.3">
      <c r="B48" s="24" t="s">
        <v>98</v>
      </c>
      <c r="C48" s="5" t="s">
        <v>47</v>
      </c>
      <c r="D48" s="73" t="s">
        <v>51</v>
      </c>
      <c r="E48" s="73" t="s">
        <v>51</v>
      </c>
      <c r="F48" s="73" t="s">
        <v>51</v>
      </c>
      <c r="G48" s="73" t="s">
        <v>51</v>
      </c>
      <c r="H48" s="45" t="s">
        <v>51</v>
      </c>
      <c r="I48" s="46">
        <v>4500</v>
      </c>
      <c r="J48" s="46">
        <v>500</v>
      </c>
      <c r="K48" s="46" t="s">
        <v>51</v>
      </c>
      <c r="L48" s="46">
        <v>4000</v>
      </c>
      <c r="M48" s="45">
        <v>9000</v>
      </c>
      <c r="N48" s="46">
        <v>6500</v>
      </c>
      <c r="O48" s="46">
        <v>5500</v>
      </c>
      <c r="P48" s="46">
        <v>3500</v>
      </c>
      <c r="Q48" s="46">
        <v>7000</v>
      </c>
      <c r="R48" s="45">
        <v>22500</v>
      </c>
      <c r="S48" s="46">
        <v>160</v>
      </c>
      <c r="T48" s="46">
        <v>120</v>
      </c>
      <c r="U48" s="46">
        <v>40</v>
      </c>
      <c r="V48" s="46">
        <v>150</v>
      </c>
      <c r="W48" s="45">
        <v>470</v>
      </c>
    </row>
    <row r="49" spans="2:23" ht="72.75" customHeight="1" x14ac:dyDescent="0.3">
      <c r="B49" s="24" t="s">
        <v>96</v>
      </c>
      <c r="C49" s="5" t="s">
        <v>26</v>
      </c>
      <c r="D49" s="73">
        <v>70</v>
      </c>
      <c r="E49" s="73">
        <v>20</v>
      </c>
      <c r="F49" s="73" t="s">
        <v>51</v>
      </c>
      <c r="G49" s="73">
        <v>40</v>
      </c>
      <c r="H49" s="45">
        <v>130</v>
      </c>
      <c r="I49" s="46" t="s">
        <v>51</v>
      </c>
      <c r="J49" s="46" t="s">
        <v>51</v>
      </c>
      <c r="K49" s="46" t="s">
        <v>51</v>
      </c>
      <c r="L49" s="46" t="s">
        <v>51</v>
      </c>
      <c r="M49" s="45" t="s">
        <v>51</v>
      </c>
      <c r="N49" s="46">
        <v>9500</v>
      </c>
      <c r="O49" s="46">
        <v>8000</v>
      </c>
      <c r="P49" s="46">
        <v>4000</v>
      </c>
      <c r="Q49" s="46">
        <v>9500</v>
      </c>
      <c r="R49" s="45">
        <v>31000</v>
      </c>
      <c r="S49" s="46">
        <v>200</v>
      </c>
      <c r="T49" s="46">
        <v>180</v>
      </c>
      <c r="U49" s="46">
        <v>70</v>
      </c>
      <c r="V49" s="46">
        <v>200</v>
      </c>
      <c r="W49" s="45">
        <v>650</v>
      </c>
    </row>
    <row r="50" spans="2:23" ht="77.25" customHeight="1" x14ac:dyDescent="0.3">
      <c r="B50" s="24" t="s">
        <v>99</v>
      </c>
      <c r="C50" s="5" t="s">
        <v>27</v>
      </c>
      <c r="D50" s="73">
        <v>90</v>
      </c>
      <c r="E50" s="73">
        <v>20</v>
      </c>
      <c r="F50" s="73" t="s">
        <v>51</v>
      </c>
      <c r="G50" s="73">
        <v>60</v>
      </c>
      <c r="H50" s="45">
        <v>170</v>
      </c>
      <c r="I50" s="46" t="s">
        <v>51</v>
      </c>
      <c r="J50" s="46" t="s">
        <v>51</v>
      </c>
      <c r="K50" s="46" t="s">
        <v>51</v>
      </c>
      <c r="L50" s="46" t="s">
        <v>51</v>
      </c>
      <c r="M50" s="45" t="s">
        <v>51</v>
      </c>
      <c r="N50" s="46">
        <v>8500</v>
      </c>
      <c r="O50" s="46">
        <v>6000</v>
      </c>
      <c r="P50" s="46">
        <v>3000</v>
      </c>
      <c r="Q50" s="46">
        <v>8500</v>
      </c>
      <c r="R50" s="45">
        <v>26000</v>
      </c>
      <c r="S50" s="46">
        <v>250</v>
      </c>
      <c r="T50" s="46">
        <v>200</v>
      </c>
      <c r="U50" s="46">
        <v>70</v>
      </c>
      <c r="V50" s="46">
        <v>240</v>
      </c>
      <c r="W50" s="45">
        <v>760</v>
      </c>
    </row>
    <row r="51" spans="2:23" ht="77.25" customHeight="1" x14ac:dyDescent="0.3">
      <c r="B51" s="24" t="s">
        <v>100</v>
      </c>
      <c r="C51" s="5" t="s">
        <v>28</v>
      </c>
      <c r="D51" s="73">
        <v>110</v>
      </c>
      <c r="E51" s="73">
        <v>20</v>
      </c>
      <c r="F51" s="73" t="s">
        <v>51</v>
      </c>
      <c r="G51" s="73">
        <v>70</v>
      </c>
      <c r="H51" s="45">
        <v>200</v>
      </c>
      <c r="I51" s="46" t="s">
        <v>51</v>
      </c>
      <c r="J51" s="46" t="s">
        <v>51</v>
      </c>
      <c r="K51" s="46" t="s">
        <v>51</v>
      </c>
      <c r="L51" s="46" t="s">
        <v>51</v>
      </c>
      <c r="M51" s="45" t="s">
        <v>51</v>
      </c>
      <c r="N51" s="46">
        <v>10000</v>
      </c>
      <c r="O51" s="46">
        <v>9000</v>
      </c>
      <c r="P51" s="46">
        <v>4000</v>
      </c>
      <c r="Q51" s="46">
        <v>11000</v>
      </c>
      <c r="R51" s="45">
        <v>34000</v>
      </c>
      <c r="S51" s="46">
        <v>300</v>
      </c>
      <c r="T51" s="46">
        <v>250</v>
      </c>
      <c r="U51" s="46">
        <v>100</v>
      </c>
      <c r="V51" s="46">
        <v>250</v>
      </c>
      <c r="W51" s="45">
        <v>900</v>
      </c>
    </row>
    <row r="52" spans="2:23" ht="71.25" customHeight="1" x14ac:dyDescent="0.3">
      <c r="B52" s="24" t="s">
        <v>101</v>
      </c>
      <c r="C52" s="5" t="s">
        <v>29</v>
      </c>
      <c r="D52" s="73">
        <v>130</v>
      </c>
      <c r="E52" s="73">
        <v>20</v>
      </c>
      <c r="F52" s="73" t="s">
        <v>51</v>
      </c>
      <c r="G52" s="73">
        <v>90</v>
      </c>
      <c r="H52" s="45">
        <v>240</v>
      </c>
      <c r="I52" s="46" t="s">
        <v>51</v>
      </c>
      <c r="J52" s="46" t="s">
        <v>51</v>
      </c>
      <c r="K52" s="46" t="s">
        <v>51</v>
      </c>
      <c r="L52" s="46" t="s">
        <v>51</v>
      </c>
      <c r="M52" s="45" t="s">
        <v>51</v>
      </c>
      <c r="N52" s="46">
        <v>12500</v>
      </c>
      <c r="O52" s="46">
        <v>9000</v>
      </c>
      <c r="P52" s="46">
        <v>5000</v>
      </c>
      <c r="Q52" s="46">
        <v>13500</v>
      </c>
      <c r="R52" s="45">
        <v>40000</v>
      </c>
      <c r="S52" s="46">
        <v>250</v>
      </c>
      <c r="T52" s="46">
        <v>170</v>
      </c>
      <c r="U52" s="46">
        <v>90</v>
      </c>
      <c r="V52" s="46">
        <v>190</v>
      </c>
      <c r="W52" s="45">
        <v>700</v>
      </c>
    </row>
    <row r="53" spans="2:23" ht="75" x14ac:dyDescent="0.3">
      <c r="B53" s="24" t="s">
        <v>102</v>
      </c>
      <c r="C53" s="5" t="s">
        <v>30</v>
      </c>
      <c r="D53" s="73" t="s">
        <v>51</v>
      </c>
      <c r="E53" s="73" t="s">
        <v>51</v>
      </c>
      <c r="F53" s="73" t="s">
        <v>51</v>
      </c>
      <c r="G53" s="73" t="s">
        <v>51</v>
      </c>
      <c r="H53" s="45" t="s">
        <v>51</v>
      </c>
      <c r="I53" s="46">
        <v>2300</v>
      </c>
      <c r="J53" s="46">
        <v>600</v>
      </c>
      <c r="K53" s="46" t="s">
        <v>51</v>
      </c>
      <c r="L53" s="46">
        <v>2200</v>
      </c>
      <c r="M53" s="45">
        <v>5100</v>
      </c>
      <c r="N53" s="46">
        <v>5000</v>
      </c>
      <c r="O53" s="46">
        <v>4000</v>
      </c>
      <c r="P53" s="46">
        <v>2300</v>
      </c>
      <c r="Q53" s="46">
        <v>6000</v>
      </c>
      <c r="R53" s="45">
        <v>17300</v>
      </c>
      <c r="S53" s="46">
        <v>100</v>
      </c>
      <c r="T53" s="46">
        <v>90</v>
      </c>
      <c r="U53" s="46">
        <v>40</v>
      </c>
      <c r="V53" s="46">
        <v>110</v>
      </c>
      <c r="W53" s="45">
        <v>340</v>
      </c>
    </row>
    <row r="54" spans="2:23" ht="75" x14ac:dyDescent="0.3">
      <c r="B54" s="24" t="s">
        <v>103</v>
      </c>
      <c r="C54" s="5" t="s">
        <v>31</v>
      </c>
      <c r="D54" s="73">
        <v>110</v>
      </c>
      <c r="E54" s="73">
        <v>20</v>
      </c>
      <c r="F54" s="73" t="s">
        <v>51</v>
      </c>
      <c r="G54" s="73">
        <v>90</v>
      </c>
      <c r="H54" s="45">
        <v>220</v>
      </c>
      <c r="I54" s="46" t="s">
        <v>51</v>
      </c>
      <c r="J54" s="46" t="s">
        <v>51</v>
      </c>
      <c r="K54" s="46" t="s">
        <v>51</v>
      </c>
      <c r="L54" s="46" t="s">
        <v>51</v>
      </c>
      <c r="M54" s="45" t="s">
        <v>51</v>
      </c>
      <c r="N54" s="46">
        <v>12000</v>
      </c>
      <c r="O54" s="46">
        <v>10000</v>
      </c>
      <c r="P54" s="46">
        <v>7000</v>
      </c>
      <c r="Q54" s="46">
        <v>11000</v>
      </c>
      <c r="R54" s="45">
        <v>40000</v>
      </c>
      <c r="S54" s="46">
        <v>350</v>
      </c>
      <c r="T54" s="46">
        <v>300</v>
      </c>
      <c r="U54" s="46">
        <v>50</v>
      </c>
      <c r="V54" s="46">
        <v>300</v>
      </c>
      <c r="W54" s="45">
        <v>1000</v>
      </c>
    </row>
    <row r="55" spans="2:23" ht="57" customHeight="1" x14ac:dyDescent="0.3">
      <c r="B55" s="24" t="s">
        <v>104</v>
      </c>
      <c r="C55" s="5" t="s">
        <v>32</v>
      </c>
      <c r="D55" s="73">
        <v>130</v>
      </c>
      <c r="E55" s="73">
        <v>20</v>
      </c>
      <c r="F55" s="73" t="s">
        <v>51</v>
      </c>
      <c r="G55" s="73">
        <v>90</v>
      </c>
      <c r="H55" s="45">
        <v>240</v>
      </c>
      <c r="I55" s="46" t="s">
        <v>51</v>
      </c>
      <c r="J55" s="46" t="s">
        <v>51</v>
      </c>
      <c r="K55" s="46" t="s">
        <v>51</v>
      </c>
      <c r="L55" s="46" t="s">
        <v>51</v>
      </c>
      <c r="M55" s="45" t="s">
        <v>51</v>
      </c>
      <c r="N55" s="46">
        <v>12000</v>
      </c>
      <c r="O55" s="46">
        <v>10000</v>
      </c>
      <c r="P55" s="46">
        <v>7000</v>
      </c>
      <c r="Q55" s="46">
        <v>12000</v>
      </c>
      <c r="R55" s="45">
        <v>41000</v>
      </c>
      <c r="S55" s="46">
        <v>350</v>
      </c>
      <c r="T55" s="46">
        <v>350</v>
      </c>
      <c r="U55" s="46">
        <v>50</v>
      </c>
      <c r="V55" s="46">
        <v>300</v>
      </c>
      <c r="W55" s="45">
        <v>1050</v>
      </c>
    </row>
    <row r="56" spans="2:23" ht="81" customHeight="1" x14ac:dyDescent="0.3">
      <c r="B56" s="24" t="s">
        <v>105</v>
      </c>
      <c r="C56" s="5" t="s">
        <v>33</v>
      </c>
      <c r="D56" s="73">
        <v>140</v>
      </c>
      <c r="E56" s="73">
        <v>30</v>
      </c>
      <c r="F56" s="73" t="s">
        <v>51</v>
      </c>
      <c r="G56" s="73">
        <v>100</v>
      </c>
      <c r="H56" s="45">
        <v>270</v>
      </c>
      <c r="I56" s="46" t="s">
        <v>51</v>
      </c>
      <c r="J56" s="46" t="s">
        <v>51</v>
      </c>
      <c r="K56" s="46" t="s">
        <v>51</v>
      </c>
      <c r="L56" s="46" t="s">
        <v>51</v>
      </c>
      <c r="M56" s="45" t="s">
        <v>51</v>
      </c>
      <c r="N56" s="46">
        <v>15000</v>
      </c>
      <c r="O56" s="46">
        <v>11000</v>
      </c>
      <c r="P56" s="46">
        <v>8000</v>
      </c>
      <c r="Q56" s="46">
        <v>15000</v>
      </c>
      <c r="R56" s="45">
        <v>49000</v>
      </c>
      <c r="S56" s="46">
        <v>400</v>
      </c>
      <c r="T56" s="46">
        <v>350</v>
      </c>
      <c r="U56" s="46">
        <v>100</v>
      </c>
      <c r="V56" s="46">
        <v>450</v>
      </c>
      <c r="W56" s="45">
        <v>1300</v>
      </c>
    </row>
    <row r="57" spans="2:23" ht="40.5" customHeight="1" x14ac:dyDescent="0.3">
      <c r="B57" s="24" t="s">
        <v>106</v>
      </c>
      <c r="C57" s="5" t="s">
        <v>48</v>
      </c>
      <c r="D57" s="73" t="s">
        <v>51</v>
      </c>
      <c r="E57" s="73" t="s">
        <v>51</v>
      </c>
      <c r="F57" s="73" t="s">
        <v>51</v>
      </c>
      <c r="G57" s="73" t="s">
        <v>51</v>
      </c>
      <c r="H57" s="45" t="s">
        <v>51</v>
      </c>
      <c r="I57" s="46">
        <v>1100</v>
      </c>
      <c r="J57" s="46">
        <v>300</v>
      </c>
      <c r="K57" s="46" t="s">
        <v>51</v>
      </c>
      <c r="L57" s="46">
        <v>900</v>
      </c>
      <c r="M57" s="45">
        <v>2300</v>
      </c>
      <c r="N57" s="46">
        <v>1300</v>
      </c>
      <c r="O57" s="46">
        <v>900</v>
      </c>
      <c r="P57" s="46">
        <v>600</v>
      </c>
      <c r="Q57" s="46">
        <v>1400</v>
      </c>
      <c r="R57" s="45">
        <v>4200</v>
      </c>
      <c r="S57" s="46" t="s">
        <v>51</v>
      </c>
      <c r="T57" s="46" t="s">
        <v>51</v>
      </c>
      <c r="U57" s="46" t="s">
        <v>51</v>
      </c>
      <c r="V57" s="46" t="s">
        <v>51</v>
      </c>
      <c r="W57" s="45" t="s">
        <v>51</v>
      </c>
    </row>
    <row r="58" spans="2:23" ht="37.5" x14ac:dyDescent="0.3">
      <c r="B58" s="24" t="s">
        <v>107</v>
      </c>
      <c r="C58" s="5" t="s">
        <v>49</v>
      </c>
      <c r="D58" s="73" t="s">
        <v>51</v>
      </c>
      <c r="E58" s="73" t="s">
        <v>51</v>
      </c>
      <c r="F58" s="73" t="s">
        <v>51</v>
      </c>
      <c r="G58" s="73" t="s">
        <v>51</v>
      </c>
      <c r="H58" s="45" t="s">
        <v>51</v>
      </c>
      <c r="I58" s="46">
        <v>2500</v>
      </c>
      <c r="J58" s="46">
        <v>400</v>
      </c>
      <c r="K58" s="46" t="s">
        <v>51</v>
      </c>
      <c r="L58" s="46">
        <v>2300</v>
      </c>
      <c r="M58" s="45">
        <v>5200</v>
      </c>
      <c r="N58" s="46">
        <v>3800</v>
      </c>
      <c r="O58" s="46">
        <v>3000</v>
      </c>
      <c r="P58" s="46">
        <v>1800</v>
      </c>
      <c r="Q58" s="46">
        <v>3800</v>
      </c>
      <c r="R58" s="45">
        <v>12400</v>
      </c>
      <c r="S58" s="46" t="s">
        <v>51</v>
      </c>
      <c r="T58" s="46" t="s">
        <v>51</v>
      </c>
      <c r="U58" s="46" t="s">
        <v>51</v>
      </c>
      <c r="V58" s="46" t="s">
        <v>51</v>
      </c>
      <c r="W58" s="45" t="s">
        <v>51</v>
      </c>
    </row>
    <row r="59" spans="2:23" ht="37.5" x14ac:dyDescent="0.3">
      <c r="B59" s="24" t="s">
        <v>108</v>
      </c>
      <c r="C59" s="5" t="s">
        <v>50</v>
      </c>
      <c r="D59" s="73" t="s">
        <v>51</v>
      </c>
      <c r="E59" s="73" t="s">
        <v>51</v>
      </c>
      <c r="F59" s="73" t="s">
        <v>51</v>
      </c>
      <c r="G59" s="73" t="s">
        <v>51</v>
      </c>
      <c r="H59" s="45" t="s">
        <v>51</v>
      </c>
      <c r="I59" s="46">
        <v>2100</v>
      </c>
      <c r="J59" s="46">
        <v>300</v>
      </c>
      <c r="K59" s="46" t="s">
        <v>51</v>
      </c>
      <c r="L59" s="46">
        <v>1700</v>
      </c>
      <c r="M59" s="45">
        <v>4100</v>
      </c>
      <c r="N59" s="46">
        <v>3000</v>
      </c>
      <c r="O59" s="46">
        <v>2100</v>
      </c>
      <c r="P59" s="46">
        <v>1800</v>
      </c>
      <c r="Q59" s="46">
        <v>3300</v>
      </c>
      <c r="R59" s="45">
        <v>10200</v>
      </c>
      <c r="S59" s="46" t="s">
        <v>51</v>
      </c>
      <c r="T59" s="46" t="s">
        <v>51</v>
      </c>
      <c r="U59" s="46" t="s">
        <v>51</v>
      </c>
      <c r="V59" s="46" t="s">
        <v>51</v>
      </c>
      <c r="W59" s="45" t="s">
        <v>51</v>
      </c>
    </row>
    <row r="60" spans="2:23" s="39" customFormat="1" ht="38.25" customHeight="1" x14ac:dyDescent="0.3">
      <c r="B60" s="30" t="s">
        <v>109</v>
      </c>
      <c r="C60" s="5" t="s">
        <v>59</v>
      </c>
      <c r="D60" s="73" t="s">
        <v>51</v>
      </c>
      <c r="E60" s="73" t="s">
        <v>51</v>
      </c>
      <c r="F60" s="73" t="s">
        <v>51</v>
      </c>
      <c r="G60" s="73" t="s">
        <v>51</v>
      </c>
      <c r="H60" s="78" t="s">
        <v>51</v>
      </c>
      <c r="I60" s="36" t="s">
        <v>51</v>
      </c>
      <c r="J60" s="36" t="s">
        <v>51</v>
      </c>
      <c r="K60" s="36" t="s">
        <v>51</v>
      </c>
      <c r="L60" s="36" t="s">
        <v>51</v>
      </c>
      <c r="M60" s="45" t="s">
        <v>51</v>
      </c>
      <c r="N60" s="46">
        <v>210</v>
      </c>
      <c r="O60" s="46">
        <v>190</v>
      </c>
      <c r="P60" s="46">
        <v>150</v>
      </c>
      <c r="Q60" s="46">
        <v>210</v>
      </c>
      <c r="R60" s="45">
        <v>760</v>
      </c>
      <c r="S60" s="46" t="s">
        <v>51</v>
      </c>
      <c r="T60" s="46" t="s">
        <v>51</v>
      </c>
      <c r="U60" s="46" t="s">
        <v>51</v>
      </c>
      <c r="V60" s="46" t="s">
        <v>51</v>
      </c>
      <c r="W60" s="45" t="s">
        <v>51</v>
      </c>
    </row>
    <row r="61" spans="2:23" s="39" customFormat="1" ht="34.5" customHeight="1" x14ac:dyDescent="0.3">
      <c r="B61" s="30" t="s">
        <v>110</v>
      </c>
      <c r="C61" s="5" t="s">
        <v>60</v>
      </c>
      <c r="D61" s="73" t="s">
        <v>51</v>
      </c>
      <c r="E61" s="73" t="s">
        <v>51</v>
      </c>
      <c r="F61" s="73" t="s">
        <v>51</v>
      </c>
      <c r="G61" s="73" t="s">
        <v>51</v>
      </c>
      <c r="H61" s="45" t="s">
        <v>51</v>
      </c>
      <c r="I61" s="46" t="s">
        <v>51</v>
      </c>
      <c r="J61" s="46" t="s">
        <v>51</v>
      </c>
      <c r="K61" s="46" t="s">
        <v>51</v>
      </c>
      <c r="L61" s="46" t="s">
        <v>51</v>
      </c>
      <c r="M61" s="45" t="s">
        <v>51</v>
      </c>
      <c r="N61" s="46">
        <v>2300</v>
      </c>
      <c r="O61" s="46">
        <v>1900</v>
      </c>
      <c r="P61" s="46">
        <v>900</v>
      </c>
      <c r="Q61" s="46">
        <v>2200</v>
      </c>
      <c r="R61" s="45">
        <v>7300</v>
      </c>
      <c r="S61" s="46" t="s">
        <v>51</v>
      </c>
      <c r="T61" s="46" t="s">
        <v>51</v>
      </c>
      <c r="U61" s="46" t="s">
        <v>51</v>
      </c>
      <c r="V61" s="46" t="s">
        <v>51</v>
      </c>
      <c r="W61" s="45" t="s">
        <v>51</v>
      </c>
    </row>
    <row r="62" spans="2:23" s="39" customFormat="1" ht="39.75" customHeight="1" x14ac:dyDescent="0.3">
      <c r="B62" s="30" t="s">
        <v>111</v>
      </c>
      <c r="C62" s="5" t="s">
        <v>61</v>
      </c>
      <c r="D62" s="73" t="s">
        <v>51</v>
      </c>
      <c r="E62" s="73" t="s">
        <v>51</v>
      </c>
      <c r="F62" s="73" t="s">
        <v>51</v>
      </c>
      <c r="G62" s="73" t="s">
        <v>51</v>
      </c>
      <c r="H62" s="45" t="s">
        <v>51</v>
      </c>
      <c r="I62" s="46" t="s">
        <v>51</v>
      </c>
      <c r="J62" s="46" t="s">
        <v>51</v>
      </c>
      <c r="K62" s="46" t="s">
        <v>51</v>
      </c>
      <c r="L62" s="46" t="s">
        <v>51</v>
      </c>
      <c r="M62" s="45" t="s">
        <v>51</v>
      </c>
      <c r="N62" s="46">
        <v>16000</v>
      </c>
      <c r="O62" s="46">
        <v>14000</v>
      </c>
      <c r="P62" s="46">
        <v>9000</v>
      </c>
      <c r="Q62" s="46">
        <v>16000</v>
      </c>
      <c r="R62" s="45">
        <v>55000</v>
      </c>
      <c r="S62" s="46" t="s">
        <v>51</v>
      </c>
      <c r="T62" s="46" t="s">
        <v>51</v>
      </c>
      <c r="U62" s="46" t="s">
        <v>51</v>
      </c>
      <c r="V62" s="46" t="s">
        <v>51</v>
      </c>
      <c r="W62" s="45" t="s">
        <v>51</v>
      </c>
    </row>
    <row r="63" spans="2:23" ht="37.5" x14ac:dyDescent="0.3">
      <c r="B63" s="24" t="s">
        <v>113</v>
      </c>
      <c r="C63" s="5" t="s">
        <v>34</v>
      </c>
      <c r="D63" s="73">
        <v>210</v>
      </c>
      <c r="E63" s="73">
        <v>80</v>
      </c>
      <c r="F63" s="73" t="s">
        <v>51</v>
      </c>
      <c r="G63" s="73">
        <v>190</v>
      </c>
      <c r="H63" s="45">
        <v>480</v>
      </c>
      <c r="I63" s="46" t="s">
        <v>51</v>
      </c>
      <c r="J63" s="46" t="s">
        <v>51</v>
      </c>
      <c r="K63" s="46" t="s">
        <v>51</v>
      </c>
      <c r="L63" s="46" t="s">
        <v>51</v>
      </c>
      <c r="M63" s="45" t="s">
        <v>51</v>
      </c>
      <c r="N63" s="46">
        <v>16000</v>
      </c>
      <c r="O63" s="46">
        <v>13000</v>
      </c>
      <c r="P63" s="46">
        <v>8000</v>
      </c>
      <c r="Q63" s="46">
        <v>18000</v>
      </c>
      <c r="R63" s="45">
        <v>55000</v>
      </c>
      <c r="S63" s="46">
        <v>380</v>
      </c>
      <c r="T63" s="46">
        <v>300</v>
      </c>
      <c r="U63" s="46">
        <v>80</v>
      </c>
      <c r="V63" s="46">
        <v>340</v>
      </c>
      <c r="W63" s="45">
        <v>1100</v>
      </c>
    </row>
    <row r="64" spans="2:23" ht="37.5" x14ac:dyDescent="0.3">
      <c r="B64" s="24" t="s">
        <v>114</v>
      </c>
      <c r="C64" s="5" t="s">
        <v>35</v>
      </c>
      <c r="D64" s="73">
        <v>115</v>
      </c>
      <c r="E64" s="73">
        <v>40</v>
      </c>
      <c r="F64" s="73" t="s">
        <v>51</v>
      </c>
      <c r="G64" s="73">
        <v>115</v>
      </c>
      <c r="H64" s="45">
        <v>270</v>
      </c>
      <c r="I64" s="46" t="s">
        <v>51</v>
      </c>
      <c r="J64" s="46" t="s">
        <v>51</v>
      </c>
      <c r="K64" s="46" t="s">
        <v>51</v>
      </c>
      <c r="L64" s="46" t="s">
        <v>51</v>
      </c>
      <c r="M64" s="45" t="s">
        <v>51</v>
      </c>
      <c r="N64" s="46">
        <v>7000</v>
      </c>
      <c r="O64" s="46">
        <v>6500</v>
      </c>
      <c r="P64" s="46">
        <v>4500</v>
      </c>
      <c r="Q64" s="46">
        <v>8000</v>
      </c>
      <c r="R64" s="45">
        <v>26000</v>
      </c>
      <c r="S64" s="46">
        <v>300</v>
      </c>
      <c r="T64" s="46">
        <v>250</v>
      </c>
      <c r="U64" s="46">
        <v>60</v>
      </c>
      <c r="V64" s="46">
        <v>290</v>
      </c>
      <c r="W64" s="45">
        <v>900</v>
      </c>
    </row>
    <row r="65" spans="2:23" ht="37.5" x14ac:dyDescent="0.3">
      <c r="B65" s="24" t="s">
        <v>115</v>
      </c>
      <c r="C65" s="5" t="s">
        <v>36</v>
      </c>
      <c r="D65" s="73" t="s">
        <v>51</v>
      </c>
      <c r="E65" s="73" t="s">
        <v>51</v>
      </c>
      <c r="F65" s="73" t="s">
        <v>51</v>
      </c>
      <c r="G65" s="73" t="s">
        <v>51</v>
      </c>
      <c r="H65" s="45" t="s">
        <v>51</v>
      </c>
      <c r="I65" s="46">
        <v>5900</v>
      </c>
      <c r="J65" s="46">
        <v>600</v>
      </c>
      <c r="K65" s="46" t="s">
        <v>51</v>
      </c>
      <c r="L65" s="46">
        <v>5500</v>
      </c>
      <c r="M65" s="45">
        <v>12000</v>
      </c>
      <c r="N65" s="46">
        <v>4500</v>
      </c>
      <c r="O65" s="46">
        <v>3500</v>
      </c>
      <c r="P65" s="46">
        <v>2000</v>
      </c>
      <c r="Q65" s="46">
        <v>5000</v>
      </c>
      <c r="R65" s="45">
        <v>15000</v>
      </c>
      <c r="S65" s="46">
        <v>130</v>
      </c>
      <c r="T65" s="46">
        <v>100</v>
      </c>
      <c r="U65" s="46">
        <v>40</v>
      </c>
      <c r="V65" s="46">
        <v>130</v>
      </c>
      <c r="W65" s="45">
        <v>400</v>
      </c>
    </row>
    <row r="66" spans="2:23" ht="56.25" x14ac:dyDescent="0.3">
      <c r="B66" s="24" t="s">
        <v>116</v>
      </c>
      <c r="C66" s="5" t="s">
        <v>37</v>
      </c>
      <c r="D66" s="73">
        <v>250</v>
      </c>
      <c r="E66" s="73">
        <v>80</v>
      </c>
      <c r="F66" s="73" t="s">
        <v>51</v>
      </c>
      <c r="G66" s="73">
        <v>170</v>
      </c>
      <c r="H66" s="45">
        <v>500</v>
      </c>
      <c r="I66" s="46" t="s">
        <v>51</v>
      </c>
      <c r="J66" s="46" t="s">
        <v>51</v>
      </c>
      <c r="K66" s="46" t="s">
        <v>51</v>
      </c>
      <c r="L66" s="46" t="s">
        <v>51</v>
      </c>
      <c r="M66" s="45" t="s">
        <v>51</v>
      </c>
      <c r="N66" s="46">
        <v>13000</v>
      </c>
      <c r="O66" s="46">
        <v>10000</v>
      </c>
      <c r="P66" s="46">
        <v>5000</v>
      </c>
      <c r="Q66" s="46">
        <v>13000</v>
      </c>
      <c r="R66" s="45">
        <v>41000</v>
      </c>
      <c r="S66" s="46">
        <v>300</v>
      </c>
      <c r="T66" s="46">
        <v>300</v>
      </c>
      <c r="U66" s="46">
        <v>100</v>
      </c>
      <c r="V66" s="46">
        <v>300</v>
      </c>
      <c r="W66" s="45">
        <v>1000</v>
      </c>
    </row>
    <row r="67" spans="2:23" ht="37.5" x14ac:dyDescent="0.3">
      <c r="B67" s="24" t="s">
        <v>117</v>
      </c>
      <c r="C67" s="5" t="s">
        <v>38</v>
      </c>
      <c r="D67" s="73">
        <v>250</v>
      </c>
      <c r="E67" s="73">
        <v>80</v>
      </c>
      <c r="F67" s="73" t="s">
        <v>51</v>
      </c>
      <c r="G67" s="73">
        <v>170</v>
      </c>
      <c r="H67" s="45">
        <v>500</v>
      </c>
      <c r="I67" s="46" t="s">
        <v>51</v>
      </c>
      <c r="J67" s="46" t="s">
        <v>51</v>
      </c>
      <c r="K67" s="46" t="s">
        <v>51</v>
      </c>
      <c r="L67" s="46" t="s">
        <v>51</v>
      </c>
      <c r="M67" s="45" t="s">
        <v>51</v>
      </c>
      <c r="N67" s="46">
        <v>13000</v>
      </c>
      <c r="O67" s="46">
        <v>11000</v>
      </c>
      <c r="P67" s="46">
        <v>4000</v>
      </c>
      <c r="Q67" s="46">
        <v>13000</v>
      </c>
      <c r="R67" s="45">
        <v>41000</v>
      </c>
      <c r="S67" s="46">
        <v>300</v>
      </c>
      <c r="T67" s="46">
        <v>300</v>
      </c>
      <c r="U67" s="46">
        <v>100</v>
      </c>
      <c r="V67" s="46">
        <v>300</v>
      </c>
      <c r="W67" s="45">
        <v>1000</v>
      </c>
    </row>
    <row r="68" spans="2:23" ht="75" customHeight="1" x14ac:dyDescent="0.3">
      <c r="B68" s="24" t="s">
        <v>118</v>
      </c>
      <c r="C68" s="5" t="s">
        <v>39</v>
      </c>
      <c r="D68" s="73">
        <v>170</v>
      </c>
      <c r="E68" s="73">
        <v>80</v>
      </c>
      <c r="F68" s="73" t="s">
        <v>51</v>
      </c>
      <c r="G68" s="73">
        <v>140</v>
      </c>
      <c r="H68" s="45">
        <v>390</v>
      </c>
      <c r="I68" s="46" t="s">
        <v>51</v>
      </c>
      <c r="J68" s="46" t="s">
        <v>51</v>
      </c>
      <c r="K68" s="46" t="s">
        <v>51</v>
      </c>
      <c r="L68" s="46" t="s">
        <v>51</v>
      </c>
      <c r="M68" s="45" t="s">
        <v>51</v>
      </c>
      <c r="N68" s="46">
        <v>9000</v>
      </c>
      <c r="O68" s="46">
        <v>8000</v>
      </c>
      <c r="P68" s="46">
        <v>3000</v>
      </c>
      <c r="Q68" s="46">
        <v>11000</v>
      </c>
      <c r="R68" s="45">
        <v>31000</v>
      </c>
      <c r="S68" s="46">
        <v>250</v>
      </c>
      <c r="T68" s="46">
        <v>200</v>
      </c>
      <c r="U68" s="46">
        <v>100</v>
      </c>
      <c r="V68" s="46">
        <v>250</v>
      </c>
      <c r="W68" s="45">
        <v>800</v>
      </c>
    </row>
    <row r="69" spans="2:23" ht="42.75" customHeight="1" x14ac:dyDescent="0.3">
      <c r="B69" s="24" t="s">
        <v>119</v>
      </c>
      <c r="C69" s="5" t="s">
        <v>40</v>
      </c>
      <c r="D69" s="73" t="s">
        <v>51</v>
      </c>
      <c r="E69" s="73" t="s">
        <v>51</v>
      </c>
      <c r="F69" s="73" t="s">
        <v>51</v>
      </c>
      <c r="G69" s="73" t="s">
        <v>51</v>
      </c>
      <c r="H69" s="45" t="s">
        <v>51</v>
      </c>
      <c r="I69" s="46">
        <v>7800</v>
      </c>
      <c r="J69" s="46">
        <v>700</v>
      </c>
      <c r="K69" s="46" t="s">
        <v>51</v>
      </c>
      <c r="L69" s="46">
        <v>7500</v>
      </c>
      <c r="M69" s="45">
        <v>16000</v>
      </c>
      <c r="N69" s="46">
        <v>7000</v>
      </c>
      <c r="O69" s="46">
        <v>5500</v>
      </c>
      <c r="P69" s="46">
        <v>2500</v>
      </c>
      <c r="Q69" s="46">
        <v>6000</v>
      </c>
      <c r="R69" s="45">
        <v>21000</v>
      </c>
      <c r="S69" s="46">
        <v>95</v>
      </c>
      <c r="T69" s="46">
        <v>60</v>
      </c>
      <c r="U69" s="46">
        <v>30</v>
      </c>
      <c r="V69" s="46">
        <v>95</v>
      </c>
      <c r="W69" s="45">
        <v>280</v>
      </c>
    </row>
    <row r="70" spans="2:23" ht="36" customHeight="1" x14ac:dyDescent="0.3">
      <c r="B70" s="24" t="s">
        <v>120</v>
      </c>
      <c r="C70" s="5" t="s">
        <v>41</v>
      </c>
      <c r="D70" s="73">
        <v>200</v>
      </c>
      <c r="E70" s="73">
        <v>50</v>
      </c>
      <c r="F70" s="73" t="s">
        <v>51</v>
      </c>
      <c r="G70" s="73">
        <v>150</v>
      </c>
      <c r="H70" s="45">
        <v>400</v>
      </c>
      <c r="I70" s="46" t="s">
        <v>51</v>
      </c>
      <c r="J70" s="46" t="s">
        <v>51</v>
      </c>
      <c r="K70" s="46" t="s">
        <v>51</v>
      </c>
      <c r="L70" s="46" t="s">
        <v>51</v>
      </c>
      <c r="M70" s="45" t="s">
        <v>51</v>
      </c>
      <c r="N70" s="46">
        <v>17000</v>
      </c>
      <c r="O70" s="46">
        <v>14000</v>
      </c>
      <c r="P70" s="46">
        <v>2000</v>
      </c>
      <c r="Q70" s="46">
        <v>17000</v>
      </c>
      <c r="R70" s="45">
        <v>50000</v>
      </c>
      <c r="S70" s="46">
        <v>80</v>
      </c>
      <c r="T70" s="46">
        <v>60</v>
      </c>
      <c r="U70" s="46">
        <v>30</v>
      </c>
      <c r="V70" s="46">
        <v>80</v>
      </c>
      <c r="W70" s="45">
        <v>250</v>
      </c>
    </row>
    <row r="71" spans="2:23" ht="40.5" customHeight="1" x14ac:dyDescent="0.3">
      <c r="B71" s="24" t="s">
        <v>121</v>
      </c>
      <c r="C71" s="5" t="s">
        <v>42</v>
      </c>
      <c r="D71" s="73">
        <v>140</v>
      </c>
      <c r="E71" s="73">
        <v>50</v>
      </c>
      <c r="F71" s="73" t="s">
        <v>51</v>
      </c>
      <c r="G71" s="73">
        <v>120</v>
      </c>
      <c r="H71" s="45">
        <v>310</v>
      </c>
      <c r="I71" s="46" t="s">
        <v>51</v>
      </c>
      <c r="J71" s="46" t="s">
        <v>51</v>
      </c>
      <c r="K71" s="46" t="s">
        <v>51</v>
      </c>
      <c r="L71" s="46" t="s">
        <v>51</v>
      </c>
      <c r="M71" s="45" t="s">
        <v>51</v>
      </c>
      <c r="N71" s="46">
        <v>10500</v>
      </c>
      <c r="O71" s="46">
        <v>9500</v>
      </c>
      <c r="P71" s="46">
        <v>3000</v>
      </c>
      <c r="Q71" s="46">
        <v>11000</v>
      </c>
      <c r="R71" s="45">
        <v>34000</v>
      </c>
      <c r="S71" s="46">
        <v>450</v>
      </c>
      <c r="T71" s="46">
        <v>350</v>
      </c>
      <c r="U71" s="46">
        <v>150</v>
      </c>
      <c r="V71" s="46">
        <v>450</v>
      </c>
      <c r="W71" s="45">
        <v>1400</v>
      </c>
    </row>
    <row r="72" spans="2:23" ht="45.75" customHeight="1" x14ac:dyDescent="0.3">
      <c r="B72" s="24" t="s">
        <v>122</v>
      </c>
      <c r="C72" s="5" t="s">
        <v>43</v>
      </c>
      <c r="D72" s="73" t="s">
        <v>51</v>
      </c>
      <c r="E72" s="73" t="s">
        <v>51</v>
      </c>
      <c r="F72" s="73" t="s">
        <v>51</v>
      </c>
      <c r="G72" s="73" t="s">
        <v>51</v>
      </c>
      <c r="H72" s="45" t="s">
        <v>51</v>
      </c>
      <c r="I72" s="46">
        <v>3900</v>
      </c>
      <c r="J72" s="46">
        <v>700</v>
      </c>
      <c r="K72" s="46" t="s">
        <v>51</v>
      </c>
      <c r="L72" s="46">
        <v>3900</v>
      </c>
      <c r="M72" s="45">
        <v>8500</v>
      </c>
      <c r="N72" s="46">
        <v>18000</v>
      </c>
      <c r="O72" s="46">
        <v>14000</v>
      </c>
      <c r="P72" s="46">
        <v>6000</v>
      </c>
      <c r="Q72" s="46">
        <v>17000</v>
      </c>
      <c r="R72" s="45">
        <v>55000</v>
      </c>
      <c r="S72" s="46">
        <v>150</v>
      </c>
      <c r="T72" s="46">
        <v>120</v>
      </c>
      <c r="U72" s="46">
        <v>80</v>
      </c>
      <c r="V72" s="46">
        <v>150</v>
      </c>
      <c r="W72" s="45">
        <v>500</v>
      </c>
    </row>
    <row r="73" spans="2:23" ht="42" customHeight="1" x14ac:dyDescent="0.3">
      <c r="B73" s="24" t="s">
        <v>123</v>
      </c>
      <c r="C73" s="5" t="s">
        <v>44</v>
      </c>
      <c r="D73" s="73">
        <v>170</v>
      </c>
      <c r="E73" s="73">
        <v>50</v>
      </c>
      <c r="F73" s="73" t="s">
        <v>51</v>
      </c>
      <c r="G73" s="80">
        <v>140</v>
      </c>
      <c r="H73" s="65">
        <v>360</v>
      </c>
      <c r="I73" s="46" t="s">
        <v>51</v>
      </c>
      <c r="J73" s="46" t="s">
        <v>51</v>
      </c>
      <c r="K73" s="46" t="s">
        <v>51</v>
      </c>
      <c r="L73" s="46" t="s">
        <v>51</v>
      </c>
      <c r="M73" s="45" t="s">
        <v>51</v>
      </c>
      <c r="N73" s="46">
        <v>7500</v>
      </c>
      <c r="O73" s="46">
        <v>6500</v>
      </c>
      <c r="P73" s="46">
        <v>3500</v>
      </c>
      <c r="Q73" s="46">
        <v>8500</v>
      </c>
      <c r="R73" s="45">
        <v>26000</v>
      </c>
      <c r="S73" s="46">
        <v>160</v>
      </c>
      <c r="T73" s="46">
        <v>100</v>
      </c>
      <c r="U73" s="46">
        <v>50</v>
      </c>
      <c r="V73" s="46">
        <v>160</v>
      </c>
      <c r="W73" s="45">
        <v>470</v>
      </c>
    </row>
    <row r="74" spans="2:23" ht="18.75" x14ac:dyDescent="0.3">
      <c r="B74" s="24" t="s">
        <v>124</v>
      </c>
      <c r="C74" s="5" t="s">
        <v>54</v>
      </c>
      <c r="D74" s="73" t="s">
        <v>51</v>
      </c>
      <c r="E74" s="73" t="s">
        <v>51</v>
      </c>
      <c r="F74" s="73" t="s">
        <v>51</v>
      </c>
      <c r="G74" s="73" t="s">
        <v>51</v>
      </c>
      <c r="H74" s="45" t="s">
        <v>51</v>
      </c>
      <c r="I74" s="46">
        <v>6500</v>
      </c>
      <c r="J74" s="46">
        <v>500</v>
      </c>
      <c r="K74" s="46" t="s">
        <v>51</v>
      </c>
      <c r="L74" s="46">
        <v>6000</v>
      </c>
      <c r="M74" s="45">
        <v>13000</v>
      </c>
      <c r="N74" s="46">
        <v>3500</v>
      </c>
      <c r="O74" s="46">
        <v>3000</v>
      </c>
      <c r="P74" s="46">
        <v>1000</v>
      </c>
      <c r="Q74" s="46">
        <v>3500</v>
      </c>
      <c r="R74" s="45">
        <v>11000</v>
      </c>
      <c r="S74" s="46" t="s">
        <v>51</v>
      </c>
      <c r="T74" s="46" t="s">
        <v>51</v>
      </c>
      <c r="U74" s="46" t="s">
        <v>51</v>
      </c>
      <c r="V74" s="46" t="s">
        <v>51</v>
      </c>
      <c r="W74" s="45" t="s">
        <v>51</v>
      </c>
    </row>
    <row r="75" spans="2:23" ht="18.75" x14ac:dyDescent="0.3">
      <c r="B75" s="24" t="s">
        <v>125</v>
      </c>
      <c r="C75" s="5" t="s">
        <v>55</v>
      </c>
      <c r="D75" s="73">
        <v>60</v>
      </c>
      <c r="E75" s="73">
        <v>20</v>
      </c>
      <c r="F75" s="73" t="s">
        <v>51</v>
      </c>
      <c r="G75" s="73">
        <v>50</v>
      </c>
      <c r="H75" s="45">
        <v>130</v>
      </c>
      <c r="I75" s="46" t="s">
        <v>51</v>
      </c>
      <c r="J75" s="46" t="s">
        <v>51</v>
      </c>
      <c r="K75" s="46" t="s">
        <v>51</v>
      </c>
      <c r="L75" s="46" t="s">
        <v>51</v>
      </c>
      <c r="M75" s="45" t="s">
        <v>51</v>
      </c>
      <c r="N75" s="46">
        <v>1600</v>
      </c>
      <c r="O75" s="46">
        <v>1000</v>
      </c>
      <c r="P75" s="46">
        <v>800</v>
      </c>
      <c r="Q75" s="46">
        <v>1600</v>
      </c>
      <c r="R75" s="45">
        <v>5000</v>
      </c>
      <c r="S75" s="46" t="s">
        <v>51</v>
      </c>
      <c r="T75" s="46" t="s">
        <v>51</v>
      </c>
      <c r="U75" s="46" t="s">
        <v>51</v>
      </c>
      <c r="V75" s="46" t="s">
        <v>51</v>
      </c>
      <c r="W75" s="45" t="s">
        <v>51</v>
      </c>
    </row>
    <row r="76" spans="2:23" ht="18.75" x14ac:dyDescent="0.3">
      <c r="B76" s="24" t="s">
        <v>126</v>
      </c>
      <c r="C76" s="5" t="s">
        <v>56</v>
      </c>
      <c r="D76" s="73" t="s">
        <v>51</v>
      </c>
      <c r="E76" s="73" t="s">
        <v>51</v>
      </c>
      <c r="F76" s="73" t="s">
        <v>51</v>
      </c>
      <c r="G76" s="73" t="s">
        <v>51</v>
      </c>
      <c r="H76" s="45" t="s">
        <v>51</v>
      </c>
      <c r="I76" s="46">
        <v>7600</v>
      </c>
      <c r="J76" s="46">
        <v>600</v>
      </c>
      <c r="K76" s="46" t="s">
        <v>51</v>
      </c>
      <c r="L76" s="46">
        <v>8000</v>
      </c>
      <c r="M76" s="45">
        <v>16200</v>
      </c>
      <c r="N76" s="46">
        <v>4800</v>
      </c>
      <c r="O76" s="46">
        <v>4600</v>
      </c>
      <c r="P76" s="46">
        <v>900</v>
      </c>
      <c r="Q76" s="46">
        <v>4700</v>
      </c>
      <c r="R76" s="45">
        <v>15000</v>
      </c>
      <c r="S76" s="46" t="s">
        <v>51</v>
      </c>
      <c r="T76" s="46" t="s">
        <v>51</v>
      </c>
      <c r="U76" s="46" t="s">
        <v>51</v>
      </c>
      <c r="V76" s="46" t="s">
        <v>51</v>
      </c>
      <c r="W76" s="45" t="s">
        <v>51</v>
      </c>
    </row>
    <row r="77" spans="2:23" ht="18.75" x14ac:dyDescent="0.3">
      <c r="B77" s="24" t="s">
        <v>127</v>
      </c>
      <c r="C77" s="5" t="s">
        <v>112</v>
      </c>
      <c r="D77" s="73" t="s">
        <v>51</v>
      </c>
      <c r="E77" s="73" t="s">
        <v>51</v>
      </c>
      <c r="F77" s="73" t="s">
        <v>51</v>
      </c>
      <c r="G77" s="73" t="s">
        <v>51</v>
      </c>
      <c r="H77" s="45" t="s">
        <v>51</v>
      </c>
      <c r="I77" s="46">
        <v>6200</v>
      </c>
      <c r="J77" s="46">
        <v>700</v>
      </c>
      <c r="K77" s="46" t="s">
        <v>51</v>
      </c>
      <c r="L77" s="46">
        <v>6100</v>
      </c>
      <c r="M77" s="45">
        <v>13000</v>
      </c>
      <c r="N77" s="46">
        <v>6100</v>
      </c>
      <c r="O77" s="46">
        <v>5900</v>
      </c>
      <c r="P77" s="46">
        <v>900</v>
      </c>
      <c r="Q77" s="46">
        <v>6600</v>
      </c>
      <c r="R77" s="45">
        <v>19500</v>
      </c>
      <c r="S77" s="46" t="s">
        <v>51</v>
      </c>
      <c r="T77" s="46" t="s">
        <v>51</v>
      </c>
      <c r="U77" s="46" t="s">
        <v>51</v>
      </c>
      <c r="V77" s="46" t="s">
        <v>51</v>
      </c>
      <c r="W77" s="45" t="s">
        <v>51</v>
      </c>
    </row>
    <row r="78" spans="2:23" ht="18.75" x14ac:dyDescent="0.3">
      <c r="B78" s="24" t="s">
        <v>128</v>
      </c>
      <c r="C78" s="5" t="s">
        <v>57</v>
      </c>
      <c r="D78" s="73">
        <v>60</v>
      </c>
      <c r="E78" s="73">
        <v>20</v>
      </c>
      <c r="F78" s="73" t="s">
        <v>51</v>
      </c>
      <c r="G78" s="73">
        <v>50</v>
      </c>
      <c r="H78" s="45">
        <v>130</v>
      </c>
      <c r="I78" s="46" t="s">
        <v>51</v>
      </c>
      <c r="J78" s="46" t="s">
        <v>51</v>
      </c>
      <c r="K78" s="46" t="s">
        <v>51</v>
      </c>
      <c r="L78" s="46" t="s">
        <v>51</v>
      </c>
      <c r="M78" s="45" t="s">
        <v>51</v>
      </c>
      <c r="N78" s="46">
        <v>1750</v>
      </c>
      <c r="O78" s="46">
        <v>1350</v>
      </c>
      <c r="P78" s="46">
        <v>700</v>
      </c>
      <c r="Q78" s="46">
        <v>1700</v>
      </c>
      <c r="R78" s="45">
        <v>5500</v>
      </c>
      <c r="S78" s="46" t="s">
        <v>51</v>
      </c>
      <c r="T78" s="46" t="s">
        <v>51</v>
      </c>
      <c r="U78" s="46" t="s">
        <v>51</v>
      </c>
      <c r="V78" s="46" t="s">
        <v>51</v>
      </c>
      <c r="W78" s="45" t="s">
        <v>51</v>
      </c>
    </row>
    <row r="79" spans="2:23" s="39" customFormat="1" ht="37.5" x14ac:dyDescent="0.3">
      <c r="B79" s="30" t="s">
        <v>129</v>
      </c>
      <c r="C79" s="5" t="s">
        <v>58</v>
      </c>
      <c r="D79" s="73">
        <v>90</v>
      </c>
      <c r="E79" s="73">
        <v>20</v>
      </c>
      <c r="F79" s="73" t="s">
        <v>51</v>
      </c>
      <c r="G79" s="73">
        <v>60</v>
      </c>
      <c r="H79" s="45">
        <v>170</v>
      </c>
      <c r="I79" s="46" t="s">
        <v>51</v>
      </c>
      <c r="J79" s="46" t="s">
        <v>51</v>
      </c>
      <c r="K79" s="46" t="s">
        <v>51</v>
      </c>
      <c r="L79" s="46" t="s">
        <v>51</v>
      </c>
      <c r="M79" s="45" t="s">
        <v>51</v>
      </c>
      <c r="N79" s="46">
        <v>5500</v>
      </c>
      <c r="O79" s="46">
        <v>4000</v>
      </c>
      <c r="P79" s="46">
        <v>1000</v>
      </c>
      <c r="Q79" s="46">
        <v>5500</v>
      </c>
      <c r="R79" s="45">
        <v>16000</v>
      </c>
      <c r="S79" s="46" t="s">
        <v>51</v>
      </c>
      <c r="T79" s="46" t="s">
        <v>51</v>
      </c>
      <c r="U79" s="46" t="s">
        <v>51</v>
      </c>
      <c r="V79" s="46" t="s">
        <v>51</v>
      </c>
      <c r="W79" s="45" t="s">
        <v>51</v>
      </c>
    </row>
    <row r="80" spans="2:23" s="39" customFormat="1" ht="37.5" x14ac:dyDescent="0.3">
      <c r="B80" s="30" t="s">
        <v>130</v>
      </c>
      <c r="C80" s="5" t="s">
        <v>206</v>
      </c>
      <c r="D80" s="73" t="s">
        <v>51</v>
      </c>
      <c r="E80" s="73" t="s">
        <v>51</v>
      </c>
      <c r="F80" s="73" t="s">
        <v>51</v>
      </c>
      <c r="G80" s="73" t="s">
        <v>51</v>
      </c>
      <c r="H80" s="45" t="s">
        <v>51</v>
      </c>
      <c r="I80" s="46" t="s">
        <v>51</v>
      </c>
      <c r="J80" s="46" t="s">
        <v>51</v>
      </c>
      <c r="K80" s="46" t="s">
        <v>51</v>
      </c>
      <c r="L80" s="46" t="s">
        <v>51</v>
      </c>
      <c r="M80" s="45" t="s">
        <v>51</v>
      </c>
      <c r="N80" s="46">
        <v>3500</v>
      </c>
      <c r="O80" s="46">
        <v>3000</v>
      </c>
      <c r="P80" s="46">
        <v>1000</v>
      </c>
      <c r="Q80" s="46">
        <v>3500</v>
      </c>
      <c r="R80" s="45">
        <v>11000</v>
      </c>
      <c r="S80" s="46" t="s">
        <v>51</v>
      </c>
      <c r="T80" s="46" t="s">
        <v>51</v>
      </c>
      <c r="U80" s="46" t="s">
        <v>51</v>
      </c>
      <c r="V80" s="46" t="s">
        <v>51</v>
      </c>
      <c r="W80" s="45" t="s">
        <v>51</v>
      </c>
    </row>
    <row r="81" spans="2:23" ht="37.5" x14ac:dyDescent="0.3">
      <c r="B81" s="24" t="s">
        <v>172</v>
      </c>
      <c r="C81" s="5" t="s">
        <v>7</v>
      </c>
      <c r="D81" s="73">
        <v>25</v>
      </c>
      <c r="E81" s="73">
        <v>10</v>
      </c>
      <c r="F81" s="73" t="s">
        <v>51</v>
      </c>
      <c r="G81" s="73">
        <v>20</v>
      </c>
      <c r="H81" s="45">
        <v>55</v>
      </c>
      <c r="I81" s="46" t="s">
        <v>51</v>
      </c>
      <c r="J81" s="46" t="s">
        <v>51</v>
      </c>
      <c r="K81" s="46" t="s">
        <v>51</v>
      </c>
      <c r="L81" s="46" t="s">
        <v>51</v>
      </c>
      <c r="M81" s="45" t="s">
        <v>51</v>
      </c>
      <c r="N81" s="46">
        <v>550</v>
      </c>
      <c r="O81" s="46">
        <v>450</v>
      </c>
      <c r="P81" s="46">
        <v>150</v>
      </c>
      <c r="Q81" s="46">
        <v>550</v>
      </c>
      <c r="R81" s="45">
        <v>1700</v>
      </c>
      <c r="S81" s="46">
        <v>13</v>
      </c>
      <c r="T81" s="46">
        <v>12</v>
      </c>
      <c r="U81" s="46">
        <v>12</v>
      </c>
      <c r="V81" s="46">
        <v>13</v>
      </c>
      <c r="W81" s="45">
        <v>50</v>
      </c>
    </row>
    <row r="82" spans="2:23" ht="18.75" x14ac:dyDescent="0.3">
      <c r="B82" s="24" t="s">
        <v>173</v>
      </c>
      <c r="C82" s="5" t="s">
        <v>8</v>
      </c>
      <c r="D82" s="73" t="s">
        <v>51</v>
      </c>
      <c r="E82" s="73" t="s">
        <v>51</v>
      </c>
      <c r="F82" s="73" t="s">
        <v>51</v>
      </c>
      <c r="G82" s="73" t="s">
        <v>51</v>
      </c>
      <c r="H82" s="45" t="s">
        <v>51</v>
      </c>
      <c r="I82" s="46">
        <v>1500</v>
      </c>
      <c r="J82" s="46">
        <v>300</v>
      </c>
      <c r="K82" s="46" t="s">
        <v>51</v>
      </c>
      <c r="L82" s="46">
        <v>1100</v>
      </c>
      <c r="M82" s="45">
        <v>2900</v>
      </c>
      <c r="N82" s="46">
        <v>110</v>
      </c>
      <c r="O82" s="46">
        <v>100</v>
      </c>
      <c r="P82" s="46">
        <v>80</v>
      </c>
      <c r="Q82" s="46">
        <v>110</v>
      </c>
      <c r="R82" s="45">
        <v>400</v>
      </c>
      <c r="S82" s="46">
        <v>5</v>
      </c>
      <c r="T82" s="46">
        <v>5</v>
      </c>
      <c r="U82" s="46">
        <v>5</v>
      </c>
      <c r="V82" s="46">
        <v>5</v>
      </c>
      <c r="W82" s="45">
        <v>20</v>
      </c>
    </row>
    <row r="83" spans="2:23" ht="44.25" customHeight="1" x14ac:dyDescent="0.3">
      <c r="B83" s="20" t="s">
        <v>62</v>
      </c>
      <c r="C83" s="21" t="s">
        <v>134</v>
      </c>
      <c r="D83" s="77" t="s">
        <v>51</v>
      </c>
      <c r="E83" s="77" t="s">
        <v>51</v>
      </c>
      <c r="F83" s="77" t="s">
        <v>51</v>
      </c>
      <c r="G83" s="77" t="s">
        <v>51</v>
      </c>
      <c r="H83" s="48" t="s">
        <v>51</v>
      </c>
      <c r="I83" s="48">
        <f>I87</f>
        <v>1900</v>
      </c>
      <c r="J83" s="48">
        <f t="shared" ref="J83:M83" si="16">J87</f>
        <v>500</v>
      </c>
      <c r="K83" s="48" t="str">
        <f t="shared" si="16"/>
        <v>-</v>
      </c>
      <c r="L83" s="48">
        <f t="shared" si="16"/>
        <v>1600</v>
      </c>
      <c r="M83" s="48">
        <f t="shared" si="16"/>
        <v>4000</v>
      </c>
      <c r="N83" s="48">
        <f>SUM(N84:N92)</f>
        <v>123900</v>
      </c>
      <c r="O83" s="48">
        <f t="shared" ref="O83:Q83" si="17">SUM(O84:O92)</f>
        <v>92500</v>
      </c>
      <c r="P83" s="48">
        <f t="shared" si="17"/>
        <v>60100</v>
      </c>
      <c r="Q83" s="48">
        <f t="shared" si="17"/>
        <v>118900</v>
      </c>
      <c r="R83" s="48">
        <f>SUM(R84:R92)</f>
        <v>395400</v>
      </c>
      <c r="S83" s="48">
        <f>SUM(S84:S92)</f>
        <v>192</v>
      </c>
      <c r="T83" s="48">
        <f t="shared" ref="T83:W83" si="18">SUM(T84:T92)</f>
        <v>191</v>
      </c>
      <c r="U83" s="48">
        <f t="shared" si="18"/>
        <v>191</v>
      </c>
      <c r="V83" s="48">
        <f t="shared" si="18"/>
        <v>191</v>
      </c>
      <c r="W83" s="48">
        <f t="shared" si="18"/>
        <v>765</v>
      </c>
    </row>
    <row r="84" spans="2:23" ht="18.75" x14ac:dyDescent="0.3">
      <c r="B84" s="24" t="s">
        <v>131</v>
      </c>
      <c r="C84" s="15" t="s">
        <v>63</v>
      </c>
      <c r="D84" s="73" t="s">
        <v>51</v>
      </c>
      <c r="E84" s="73" t="s">
        <v>51</v>
      </c>
      <c r="F84" s="73" t="s">
        <v>51</v>
      </c>
      <c r="G84" s="73" t="s">
        <v>51</v>
      </c>
      <c r="H84" s="62" t="s">
        <v>51</v>
      </c>
      <c r="I84" s="51" t="s">
        <v>51</v>
      </c>
      <c r="J84" s="51" t="s">
        <v>51</v>
      </c>
      <c r="K84" s="51" t="s">
        <v>51</v>
      </c>
      <c r="L84" s="51" t="s">
        <v>51</v>
      </c>
      <c r="M84" s="62" t="s">
        <v>51</v>
      </c>
      <c r="N84" s="46">
        <v>45000</v>
      </c>
      <c r="O84" s="46">
        <v>35000</v>
      </c>
      <c r="P84" s="46">
        <v>25000</v>
      </c>
      <c r="Q84" s="46">
        <v>40000</v>
      </c>
      <c r="R84" s="45">
        <v>145000</v>
      </c>
      <c r="S84" s="46" t="s">
        <v>51</v>
      </c>
      <c r="T84" s="46" t="s">
        <v>51</v>
      </c>
      <c r="U84" s="46" t="s">
        <v>51</v>
      </c>
      <c r="V84" s="46" t="s">
        <v>51</v>
      </c>
      <c r="W84" s="62" t="s">
        <v>51</v>
      </c>
    </row>
    <row r="85" spans="2:23" ht="18.75" x14ac:dyDescent="0.3">
      <c r="B85" s="24" t="s">
        <v>132</v>
      </c>
      <c r="C85" s="15" t="s">
        <v>64</v>
      </c>
      <c r="D85" s="73" t="s">
        <v>51</v>
      </c>
      <c r="E85" s="73" t="s">
        <v>51</v>
      </c>
      <c r="F85" s="73" t="s">
        <v>51</v>
      </c>
      <c r="G85" s="73" t="s">
        <v>51</v>
      </c>
      <c r="H85" s="62" t="s">
        <v>51</v>
      </c>
      <c r="I85" s="51" t="s">
        <v>51</v>
      </c>
      <c r="J85" s="51" t="s">
        <v>51</v>
      </c>
      <c r="K85" s="51" t="s">
        <v>51</v>
      </c>
      <c r="L85" s="51" t="s">
        <v>51</v>
      </c>
      <c r="M85" s="62" t="s">
        <v>51</v>
      </c>
      <c r="N85" s="46">
        <v>15000</v>
      </c>
      <c r="O85" s="46">
        <v>12000</v>
      </c>
      <c r="P85" s="46">
        <v>8000</v>
      </c>
      <c r="Q85" s="46">
        <v>15000</v>
      </c>
      <c r="R85" s="45">
        <v>50000</v>
      </c>
      <c r="S85" s="46" t="s">
        <v>51</v>
      </c>
      <c r="T85" s="46" t="s">
        <v>51</v>
      </c>
      <c r="U85" s="46" t="s">
        <v>51</v>
      </c>
      <c r="V85" s="46" t="s">
        <v>51</v>
      </c>
      <c r="W85" s="62" t="s">
        <v>51</v>
      </c>
    </row>
    <row r="86" spans="2:23" ht="18.75" x14ac:dyDescent="0.3">
      <c r="B86" s="24" t="s">
        <v>133</v>
      </c>
      <c r="C86" s="15" t="s">
        <v>65</v>
      </c>
      <c r="D86" s="73" t="s">
        <v>51</v>
      </c>
      <c r="E86" s="73" t="s">
        <v>51</v>
      </c>
      <c r="F86" s="73" t="s">
        <v>51</v>
      </c>
      <c r="G86" s="73" t="s">
        <v>51</v>
      </c>
      <c r="H86" s="62" t="s">
        <v>51</v>
      </c>
      <c r="I86" s="51" t="s">
        <v>51</v>
      </c>
      <c r="J86" s="51" t="s">
        <v>51</v>
      </c>
      <c r="K86" s="51" t="s">
        <v>51</v>
      </c>
      <c r="L86" s="51" t="s">
        <v>51</v>
      </c>
      <c r="M86" s="62" t="s">
        <v>51</v>
      </c>
      <c r="N86" s="46">
        <v>40000</v>
      </c>
      <c r="O86" s="46">
        <v>25000</v>
      </c>
      <c r="P86" s="46">
        <v>15000</v>
      </c>
      <c r="Q86" s="46">
        <v>40000</v>
      </c>
      <c r="R86" s="45">
        <v>120000</v>
      </c>
      <c r="S86" s="46" t="s">
        <v>51</v>
      </c>
      <c r="T86" s="46" t="s">
        <v>51</v>
      </c>
      <c r="U86" s="46" t="s">
        <v>51</v>
      </c>
      <c r="V86" s="46" t="s">
        <v>51</v>
      </c>
      <c r="W86" s="62" t="s">
        <v>51</v>
      </c>
    </row>
    <row r="87" spans="2:23" s="39" customFormat="1" ht="54.75" customHeight="1" x14ac:dyDescent="0.3">
      <c r="B87" s="30" t="s">
        <v>136</v>
      </c>
      <c r="C87" s="6" t="s">
        <v>135</v>
      </c>
      <c r="D87" s="36" t="s">
        <v>51</v>
      </c>
      <c r="E87" s="36" t="s">
        <v>51</v>
      </c>
      <c r="F87" s="36" t="s">
        <v>51</v>
      </c>
      <c r="G87" s="36" t="s">
        <v>51</v>
      </c>
      <c r="H87" s="62" t="s">
        <v>51</v>
      </c>
      <c r="I87" s="46">
        <v>1900</v>
      </c>
      <c r="J87" s="46">
        <v>500</v>
      </c>
      <c r="K87" s="46" t="s">
        <v>51</v>
      </c>
      <c r="L87" s="46">
        <v>1600</v>
      </c>
      <c r="M87" s="45">
        <v>4000</v>
      </c>
      <c r="N87" s="46">
        <v>4500</v>
      </c>
      <c r="O87" s="46">
        <v>3500</v>
      </c>
      <c r="P87" s="46">
        <v>2500</v>
      </c>
      <c r="Q87" s="46">
        <v>4500</v>
      </c>
      <c r="R87" s="45">
        <v>15000</v>
      </c>
      <c r="S87" s="46">
        <v>24</v>
      </c>
      <c r="T87" s="46">
        <v>24</v>
      </c>
      <c r="U87" s="46">
        <v>23</v>
      </c>
      <c r="V87" s="46">
        <v>24</v>
      </c>
      <c r="W87" s="45">
        <v>95</v>
      </c>
    </row>
    <row r="88" spans="2:23" ht="18.75" x14ac:dyDescent="0.3">
      <c r="B88" s="30" t="s">
        <v>179</v>
      </c>
      <c r="C88" s="15" t="s">
        <v>182</v>
      </c>
      <c r="D88" s="73" t="s">
        <v>51</v>
      </c>
      <c r="E88" s="73" t="s">
        <v>51</v>
      </c>
      <c r="F88" s="73" t="s">
        <v>51</v>
      </c>
      <c r="G88" s="73" t="s">
        <v>51</v>
      </c>
      <c r="H88" s="62" t="s">
        <v>51</v>
      </c>
      <c r="I88" s="51" t="s">
        <v>51</v>
      </c>
      <c r="J88" s="51" t="s">
        <v>51</v>
      </c>
      <c r="K88" s="51" t="s">
        <v>51</v>
      </c>
      <c r="L88" s="51" t="s">
        <v>51</v>
      </c>
      <c r="M88" s="62" t="s">
        <v>51</v>
      </c>
      <c r="N88" s="46">
        <v>5900</v>
      </c>
      <c r="O88" s="46">
        <v>4600</v>
      </c>
      <c r="P88" s="46">
        <v>3000</v>
      </c>
      <c r="Q88" s="46">
        <v>5900</v>
      </c>
      <c r="R88" s="45">
        <v>19400</v>
      </c>
      <c r="S88" s="46">
        <v>55</v>
      </c>
      <c r="T88" s="46">
        <v>55</v>
      </c>
      <c r="U88" s="46">
        <v>55</v>
      </c>
      <c r="V88" s="46">
        <v>55</v>
      </c>
      <c r="W88" s="45">
        <v>220</v>
      </c>
    </row>
    <row r="89" spans="2:23" ht="18.75" x14ac:dyDescent="0.3">
      <c r="B89" s="30" t="s">
        <v>180</v>
      </c>
      <c r="C89" s="15" t="s">
        <v>183</v>
      </c>
      <c r="D89" s="73" t="s">
        <v>51</v>
      </c>
      <c r="E89" s="73" t="s">
        <v>51</v>
      </c>
      <c r="F89" s="73" t="s">
        <v>51</v>
      </c>
      <c r="G89" s="73" t="s">
        <v>51</v>
      </c>
      <c r="H89" s="62" t="s">
        <v>51</v>
      </c>
      <c r="I89" s="51" t="s">
        <v>51</v>
      </c>
      <c r="J89" s="51" t="s">
        <v>51</v>
      </c>
      <c r="K89" s="51" t="s">
        <v>51</v>
      </c>
      <c r="L89" s="51" t="s">
        <v>51</v>
      </c>
      <c r="M89" s="62" t="s">
        <v>51</v>
      </c>
      <c r="N89" s="46">
        <v>3500</v>
      </c>
      <c r="O89" s="46">
        <v>3500</v>
      </c>
      <c r="P89" s="46">
        <v>2000</v>
      </c>
      <c r="Q89" s="46">
        <v>3500</v>
      </c>
      <c r="R89" s="45">
        <v>12500</v>
      </c>
      <c r="S89" s="46">
        <v>95</v>
      </c>
      <c r="T89" s="46">
        <v>95</v>
      </c>
      <c r="U89" s="46">
        <v>95</v>
      </c>
      <c r="V89" s="46">
        <v>95</v>
      </c>
      <c r="W89" s="45">
        <v>380</v>
      </c>
    </row>
    <row r="90" spans="2:23" ht="37.5" customHeight="1" x14ac:dyDescent="0.3">
      <c r="B90" s="30" t="s">
        <v>181</v>
      </c>
      <c r="C90" s="6" t="s">
        <v>184</v>
      </c>
      <c r="D90" s="36" t="s">
        <v>51</v>
      </c>
      <c r="E90" s="36" t="s">
        <v>51</v>
      </c>
      <c r="F90" s="36" t="s">
        <v>51</v>
      </c>
      <c r="G90" s="36" t="s">
        <v>51</v>
      </c>
      <c r="H90" s="62" t="s">
        <v>51</v>
      </c>
      <c r="I90" s="46" t="s">
        <v>51</v>
      </c>
      <c r="J90" s="46" t="s">
        <v>51</v>
      </c>
      <c r="K90" s="46" t="s">
        <v>51</v>
      </c>
      <c r="L90" s="46" t="s">
        <v>51</v>
      </c>
      <c r="M90" s="45" t="s">
        <v>51</v>
      </c>
      <c r="N90" s="46">
        <v>1000</v>
      </c>
      <c r="O90" s="46">
        <v>900</v>
      </c>
      <c r="P90" s="46">
        <v>600</v>
      </c>
      <c r="Q90" s="46">
        <v>1000</v>
      </c>
      <c r="R90" s="45">
        <v>3500</v>
      </c>
      <c r="S90" s="46">
        <v>18</v>
      </c>
      <c r="T90" s="46">
        <v>17</v>
      </c>
      <c r="U90" s="46">
        <v>18</v>
      </c>
      <c r="V90" s="46">
        <v>17</v>
      </c>
      <c r="W90" s="45">
        <v>70</v>
      </c>
    </row>
    <row r="91" spans="2:23" ht="37.5" x14ac:dyDescent="0.3">
      <c r="B91" s="30" t="s">
        <v>185</v>
      </c>
      <c r="C91" s="6" t="s">
        <v>186</v>
      </c>
      <c r="D91" s="36" t="s">
        <v>51</v>
      </c>
      <c r="E91" s="36" t="s">
        <v>51</v>
      </c>
      <c r="F91" s="36" t="s">
        <v>51</v>
      </c>
      <c r="G91" s="36" t="s">
        <v>51</v>
      </c>
      <c r="H91" s="62" t="s">
        <v>51</v>
      </c>
      <c r="I91" s="46" t="s">
        <v>51</v>
      </c>
      <c r="J91" s="46" t="s">
        <v>51</v>
      </c>
      <c r="K91" s="46" t="s">
        <v>51</v>
      </c>
      <c r="L91" s="46" t="s">
        <v>51</v>
      </c>
      <c r="M91" s="45" t="s">
        <v>51</v>
      </c>
      <c r="N91" s="46">
        <v>5500</v>
      </c>
      <c r="O91" s="46">
        <v>5000</v>
      </c>
      <c r="P91" s="46">
        <v>2500</v>
      </c>
      <c r="Q91" s="46">
        <v>6000</v>
      </c>
      <c r="R91" s="45">
        <v>19000</v>
      </c>
      <c r="S91" s="46" t="s">
        <v>51</v>
      </c>
      <c r="T91" s="46" t="s">
        <v>51</v>
      </c>
      <c r="U91" s="46" t="s">
        <v>51</v>
      </c>
      <c r="V91" s="46" t="s">
        <v>51</v>
      </c>
      <c r="W91" s="45" t="s">
        <v>51</v>
      </c>
    </row>
    <row r="92" spans="2:23" ht="56.25" x14ac:dyDescent="0.3">
      <c r="B92" s="30" t="s">
        <v>187</v>
      </c>
      <c r="C92" s="6" t="s">
        <v>188</v>
      </c>
      <c r="D92" s="36" t="s">
        <v>51</v>
      </c>
      <c r="E92" s="36" t="s">
        <v>51</v>
      </c>
      <c r="F92" s="36" t="s">
        <v>51</v>
      </c>
      <c r="G92" s="36" t="s">
        <v>51</v>
      </c>
      <c r="H92" s="62" t="s">
        <v>51</v>
      </c>
      <c r="I92" s="46" t="s">
        <v>51</v>
      </c>
      <c r="J92" s="46" t="s">
        <v>51</v>
      </c>
      <c r="K92" s="46" t="s">
        <v>51</v>
      </c>
      <c r="L92" s="46" t="s">
        <v>51</v>
      </c>
      <c r="M92" s="45" t="s">
        <v>51</v>
      </c>
      <c r="N92" s="46">
        <v>3500</v>
      </c>
      <c r="O92" s="46">
        <v>3000</v>
      </c>
      <c r="P92" s="46">
        <v>1500</v>
      </c>
      <c r="Q92" s="46">
        <v>3000</v>
      </c>
      <c r="R92" s="45">
        <v>11000</v>
      </c>
      <c r="S92" s="46" t="s">
        <v>51</v>
      </c>
      <c r="T92" s="46" t="s">
        <v>51</v>
      </c>
      <c r="U92" s="46" t="s">
        <v>51</v>
      </c>
      <c r="V92" s="46" t="s">
        <v>51</v>
      </c>
      <c r="W92" s="45" t="s">
        <v>51</v>
      </c>
    </row>
    <row r="97" spans="2:23" ht="18.75" x14ac:dyDescent="0.3">
      <c r="B97" s="96" t="s">
        <v>204</v>
      </c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</row>
  </sheetData>
  <mergeCells count="20">
    <mergeCell ref="S2:W2"/>
    <mergeCell ref="S3:W3"/>
    <mergeCell ref="S5:W5"/>
    <mergeCell ref="C7:W7"/>
    <mergeCell ref="B10:B11"/>
    <mergeCell ref="C10:C11"/>
    <mergeCell ref="D10:H10"/>
    <mergeCell ref="S4:W4"/>
    <mergeCell ref="S12:W12"/>
    <mergeCell ref="I10:M10"/>
    <mergeCell ref="N10:R10"/>
    <mergeCell ref="S10:W10"/>
    <mergeCell ref="B97:W97"/>
    <mergeCell ref="D29:D31"/>
    <mergeCell ref="E29:E31"/>
    <mergeCell ref="F29:F31"/>
    <mergeCell ref="G29:G31"/>
    <mergeCell ref="D12:H12"/>
    <mergeCell ref="I12:M12"/>
    <mergeCell ref="N12:R12"/>
  </mergeCells>
  <pageMargins left="0" right="0" top="0" bottom="0.19685039370078741" header="0" footer="0"/>
  <pageSetup paperSize="9" scale="62" orientation="landscape" r:id="rId1"/>
  <rowBreaks count="1" manualBreakCount="1"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16"/>
  <sheetViews>
    <sheetView zoomScaleNormal="100" workbookViewId="0">
      <selection activeCell="E5" sqref="E5:F5"/>
    </sheetView>
  </sheetViews>
  <sheetFormatPr defaultRowHeight="15" x14ac:dyDescent="0.25"/>
  <cols>
    <col min="1" max="1" width="28.7109375" customWidth="1"/>
    <col min="2" max="2" width="26.5703125" customWidth="1"/>
    <col min="3" max="3" width="15.85546875" customWidth="1"/>
    <col min="4" max="4" width="22.42578125" customWidth="1"/>
    <col min="5" max="5" width="22.85546875" customWidth="1"/>
    <col min="6" max="6" width="24.85546875" customWidth="1"/>
  </cols>
  <sheetData>
    <row r="2" spans="1:9" ht="18.75" x14ac:dyDescent="0.3">
      <c r="E2" s="88" t="s">
        <v>194</v>
      </c>
      <c r="F2" s="88"/>
    </row>
    <row r="3" spans="1:9" ht="18.75" x14ac:dyDescent="0.3">
      <c r="A3" s="7"/>
      <c r="B3" s="7"/>
      <c r="C3" s="7"/>
      <c r="D3" s="7"/>
      <c r="E3" s="88" t="s">
        <v>199</v>
      </c>
      <c r="F3" s="88"/>
    </row>
    <row r="4" spans="1:9" ht="18.75" x14ac:dyDescent="0.3">
      <c r="A4" s="7"/>
      <c r="B4" s="7"/>
      <c r="C4" s="7"/>
      <c r="D4" s="7"/>
      <c r="E4" s="88" t="s">
        <v>200</v>
      </c>
      <c r="F4" s="88"/>
    </row>
    <row r="5" spans="1:9" ht="18.75" x14ac:dyDescent="0.3">
      <c r="A5" s="7"/>
      <c r="B5" s="7"/>
      <c r="C5" s="7"/>
      <c r="D5" s="7"/>
      <c r="E5" s="88" t="s">
        <v>207</v>
      </c>
      <c r="F5" s="88"/>
    </row>
    <row r="6" spans="1:9" ht="47.25" customHeight="1" x14ac:dyDescent="0.3">
      <c r="A6" s="7"/>
      <c r="B6" s="96" t="s">
        <v>142</v>
      </c>
      <c r="C6" s="96"/>
      <c r="D6" s="96"/>
      <c r="E6" s="96"/>
      <c r="F6" s="7"/>
    </row>
    <row r="7" spans="1:9" ht="56.45" customHeight="1" x14ac:dyDescent="0.3">
      <c r="A7" s="100" t="s">
        <v>163</v>
      </c>
      <c r="B7" s="100"/>
      <c r="C7" s="100"/>
      <c r="D7" s="100"/>
      <c r="E7" s="100"/>
      <c r="F7" s="100"/>
    </row>
    <row r="8" spans="1:9" ht="18" customHeight="1" x14ac:dyDescent="0.3">
      <c r="A8" s="4"/>
      <c r="B8" s="4"/>
      <c r="C8" s="101" t="s">
        <v>162</v>
      </c>
      <c r="D8" s="101"/>
      <c r="E8" s="101"/>
      <c r="F8" s="4"/>
    </row>
    <row r="9" spans="1:9" ht="18.75" x14ac:dyDescent="0.3">
      <c r="A9" s="7"/>
      <c r="B9" s="7"/>
      <c r="C9" s="7"/>
      <c r="D9" s="7"/>
      <c r="E9" s="7"/>
      <c r="F9" s="7"/>
    </row>
    <row r="10" spans="1:9" s="2" customFormat="1" ht="56.25" x14ac:dyDescent="0.25">
      <c r="A10" s="17" t="s">
        <v>137</v>
      </c>
      <c r="B10" s="17" t="s">
        <v>138</v>
      </c>
      <c r="C10" s="17" t="s">
        <v>139</v>
      </c>
      <c r="D10" s="17" t="s">
        <v>157</v>
      </c>
      <c r="E10" s="17" t="s">
        <v>158</v>
      </c>
      <c r="F10" s="17" t="s">
        <v>159</v>
      </c>
    </row>
    <row r="11" spans="1:9" ht="18.75" x14ac:dyDescent="0.25">
      <c r="A11" s="18" t="s">
        <v>140</v>
      </c>
      <c r="B11" s="19"/>
      <c r="C11" s="19"/>
      <c r="D11" s="19"/>
      <c r="E11" s="19"/>
      <c r="F11" s="19"/>
    </row>
    <row r="12" spans="1:9" ht="18.75" x14ac:dyDescent="0.3">
      <c r="A12" s="1" t="s">
        <v>141</v>
      </c>
      <c r="B12" s="8"/>
      <c r="C12" s="8"/>
      <c r="D12" s="8"/>
      <c r="E12" s="8"/>
      <c r="F12" s="8"/>
    </row>
    <row r="13" spans="1:9" ht="18.75" x14ac:dyDescent="0.3">
      <c r="A13" s="7"/>
      <c r="B13" s="7"/>
      <c r="C13" s="7"/>
      <c r="D13" s="7"/>
      <c r="E13" s="7"/>
      <c r="F13" s="7"/>
    </row>
    <row r="14" spans="1:9" ht="18.75" x14ac:dyDescent="0.3">
      <c r="A14" s="7"/>
      <c r="B14" s="7"/>
      <c r="C14" s="7"/>
      <c r="D14" s="7"/>
      <c r="E14" s="7"/>
      <c r="F14" s="7"/>
    </row>
    <row r="16" spans="1:9" ht="18.75" x14ac:dyDescent="0.3">
      <c r="A16" s="96" t="s">
        <v>201</v>
      </c>
      <c r="B16" s="96"/>
      <c r="C16" s="96"/>
      <c r="D16" s="96"/>
      <c r="E16" s="96"/>
      <c r="F16" s="96"/>
      <c r="G16" s="43"/>
      <c r="H16" s="43"/>
      <c r="I16" s="43"/>
    </row>
  </sheetData>
  <mergeCells count="8">
    <mergeCell ref="A16:F16"/>
    <mergeCell ref="E2:F2"/>
    <mergeCell ref="E3:F3"/>
    <mergeCell ref="E5:F5"/>
    <mergeCell ref="A7:F7"/>
    <mergeCell ref="C8:E8"/>
    <mergeCell ref="B6:E6"/>
    <mergeCell ref="E4:F4"/>
  </mergeCells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18"/>
  <sheetViews>
    <sheetView view="pageBreakPreview" zoomScale="60" zoomScaleNormal="100" workbookViewId="0">
      <selection activeCell="G5" sqref="G5"/>
    </sheetView>
  </sheetViews>
  <sheetFormatPr defaultRowHeight="18.75" x14ac:dyDescent="0.3"/>
  <cols>
    <col min="1" max="1" width="17.5703125" customWidth="1"/>
    <col min="2" max="2" width="16.140625" style="9" customWidth="1"/>
    <col min="3" max="3" width="12.85546875" customWidth="1"/>
    <col min="4" max="4" width="14.7109375" customWidth="1"/>
    <col min="5" max="5" width="26.42578125" customWidth="1"/>
    <col min="6" max="6" width="20.42578125" customWidth="1"/>
    <col min="7" max="7" width="27.5703125" customWidth="1"/>
    <col min="9" max="9" width="9.42578125" customWidth="1"/>
  </cols>
  <sheetData>
    <row r="2" spans="1:10" x14ac:dyDescent="0.3">
      <c r="G2" s="88" t="s">
        <v>194</v>
      </c>
      <c r="H2" s="88"/>
      <c r="I2" s="88"/>
      <c r="J2" s="43"/>
    </row>
    <row r="3" spans="1:10" x14ac:dyDescent="0.3">
      <c r="G3" s="88" t="s">
        <v>202</v>
      </c>
      <c r="H3" s="88"/>
      <c r="I3" s="88"/>
      <c r="J3" s="43"/>
    </row>
    <row r="4" spans="1:10" x14ac:dyDescent="0.3">
      <c r="G4" s="88" t="s">
        <v>200</v>
      </c>
      <c r="H4" s="88"/>
      <c r="I4" s="88"/>
      <c r="J4" s="43"/>
    </row>
    <row r="5" spans="1:10" x14ac:dyDescent="0.3">
      <c r="G5" s="43" t="s">
        <v>207</v>
      </c>
      <c r="H5" s="43"/>
      <c r="I5" s="43"/>
      <c r="J5" s="43"/>
    </row>
    <row r="6" spans="1:10" ht="36" customHeight="1" x14ac:dyDescent="0.3">
      <c r="A6" s="96" t="s">
        <v>156</v>
      </c>
      <c r="B6" s="96"/>
      <c r="C6" s="96"/>
      <c r="D6" s="96"/>
      <c r="E6" s="96"/>
      <c r="F6" s="96"/>
      <c r="G6" s="96"/>
      <c r="H6" s="96"/>
      <c r="I6" s="96"/>
    </row>
    <row r="7" spans="1:10" ht="42.75" customHeight="1" x14ac:dyDescent="0.3">
      <c r="A7" s="100" t="s">
        <v>165</v>
      </c>
      <c r="B7" s="100"/>
      <c r="C7" s="100"/>
      <c r="D7" s="100"/>
      <c r="E7" s="100"/>
      <c r="F7" s="100"/>
      <c r="G7" s="100"/>
      <c r="H7" s="100"/>
      <c r="I7" s="100"/>
    </row>
    <row r="8" spans="1:10" ht="17.45" customHeight="1" x14ac:dyDescent="0.3">
      <c r="A8" s="10"/>
      <c r="B8" s="10"/>
      <c r="C8" s="10"/>
      <c r="D8" s="102" t="s">
        <v>164</v>
      </c>
      <c r="E8" s="102"/>
      <c r="F8" s="102"/>
      <c r="G8" s="10"/>
      <c r="H8" s="10"/>
      <c r="I8" s="10"/>
    </row>
    <row r="9" spans="1:10" ht="24.6" customHeight="1" x14ac:dyDescent="0.3"/>
    <row r="10" spans="1:10" s="10" customFormat="1" ht="175.5" customHeight="1" x14ac:dyDescent="0.3">
      <c r="A10" s="17" t="s">
        <v>143</v>
      </c>
      <c r="B10" s="17" t="s">
        <v>144</v>
      </c>
      <c r="C10" s="17" t="s">
        <v>145</v>
      </c>
      <c r="D10" s="17" t="s">
        <v>146</v>
      </c>
      <c r="E10" s="17" t="s">
        <v>147</v>
      </c>
      <c r="F10" s="17" t="s">
        <v>148</v>
      </c>
      <c r="G10" s="17" t="s">
        <v>149</v>
      </c>
      <c r="H10" s="27" t="s">
        <v>150</v>
      </c>
      <c r="I10" s="27" t="s">
        <v>151</v>
      </c>
    </row>
    <row r="11" spans="1:10" ht="40.5" customHeight="1" x14ac:dyDescent="0.25">
      <c r="A11" s="103"/>
      <c r="B11" s="28" t="s">
        <v>152</v>
      </c>
      <c r="C11" s="3"/>
      <c r="D11" s="3"/>
      <c r="E11" s="3"/>
      <c r="F11" s="3"/>
      <c r="G11" s="3"/>
      <c r="H11" s="3"/>
      <c r="I11" s="3"/>
    </row>
    <row r="12" spans="1:10" ht="33.950000000000003" customHeight="1" x14ac:dyDescent="0.25">
      <c r="A12" s="104"/>
      <c r="B12" s="28" t="s">
        <v>153</v>
      </c>
      <c r="C12" s="3"/>
      <c r="D12" s="3"/>
      <c r="E12" s="3"/>
      <c r="F12" s="3"/>
      <c r="G12" s="3"/>
      <c r="H12" s="3"/>
      <c r="I12" s="3"/>
    </row>
    <row r="13" spans="1:10" ht="39" customHeight="1" x14ac:dyDescent="0.25">
      <c r="A13" s="104"/>
      <c r="B13" s="28" t="s">
        <v>154</v>
      </c>
      <c r="C13" s="3"/>
      <c r="D13" s="3"/>
      <c r="E13" s="3"/>
      <c r="F13" s="3"/>
      <c r="G13" s="3"/>
      <c r="H13" s="3"/>
      <c r="I13" s="3"/>
    </row>
    <row r="14" spans="1:10" ht="35.1" customHeight="1" x14ac:dyDescent="0.25">
      <c r="A14" s="105"/>
      <c r="B14" s="28" t="s">
        <v>155</v>
      </c>
      <c r="C14" s="3"/>
      <c r="D14" s="3"/>
      <c r="E14" s="3"/>
      <c r="F14" s="3"/>
      <c r="G14" s="3"/>
      <c r="H14" s="3"/>
      <c r="I14" s="3"/>
    </row>
    <row r="15" spans="1:10" ht="20.45" customHeight="1" x14ac:dyDescent="0.3"/>
    <row r="18" spans="1:9" ht="18.75" customHeight="1" x14ac:dyDescent="0.3">
      <c r="A18" s="96" t="s">
        <v>203</v>
      </c>
      <c r="B18" s="96"/>
      <c r="C18" s="96"/>
      <c r="D18" s="96"/>
      <c r="E18" s="96"/>
      <c r="F18" s="96"/>
      <c r="G18" s="96"/>
      <c r="H18" s="96"/>
      <c r="I18" s="96"/>
    </row>
  </sheetData>
  <mergeCells count="8">
    <mergeCell ref="A18:I18"/>
    <mergeCell ref="G3:I3"/>
    <mergeCell ref="G2:I2"/>
    <mergeCell ref="D8:F8"/>
    <mergeCell ref="A7:I7"/>
    <mergeCell ref="A6:I6"/>
    <mergeCell ref="A11:A14"/>
    <mergeCell ref="G4:I4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по квартально</vt:lpstr>
      <vt:lpstr>дод2(таб1)</vt:lpstr>
      <vt:lpstr>дод2(таб2)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Граб Марина Ярославівна</dc:creator>
  <cp:lastModifiedBy>Свінціцька Ірина Миколаївна</cp:lastModifiedBy>
  <cp:lastPrinted>2024-02-01T12:34:50Z</cp:lastPrinted>
  <dcterms:created xsi:type="dcterms:W3CDTF">2023-11-08T08:12:01Z</dcterms:created>
  <dcterms:modified xsi:type="dcterms:W3CDTF">2024-02-01T13:00:40Z</dcterms:modified>
</cp:coreProperties>
</file>