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000" windowHeight="11850"/>
  </bookViews>
  <sheets>
    <sheet name="Лист1" sheetId="1" r:id="rId1"/>
    <sheet name="Лист2" sheetId="2" r:id="rId2"/>
  </sheets>
  <definedNames>
    <definedName name="_xlnm.Print_Area" localSheetId="0">Лист1!$C$1:$M$282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66" i="1" l="1"/>
  <c r="I269" i="1" s="1"/>
  <c r="H266" i="1"/>
  <c r="H269" i="1" s="1"/>
  <c r="K269" i="1"/>
  <c r="J269" i="1"/>
  <c r="I178" i="1"/>
  <c r="H178" i="1"/>
  <c r="K177" i="1"/>
  <c r="J177" i="1"/>
  <c r="K176" i="1"/>
  <c r="J176" i="1"/>
  <c r="K175" i="1"/>
  <c r="J175" i="1"/>
  <c r="K174" i="1"/>
  <c r="J174" i="1"/>
  <c r="J173" i="1"/>
  <c r="I89" i="1"/>
  <c r="H89" i="1"/>
  <c r="J88" i="1"/>
  <c r="K88" i="1"/>
  <c r="K86" i="1"/>
  <c r="J86" i="1"/>
  <c r="K85" i="1"/>
  <c r="J85" i="1"/>
  <c r="K84" i="1"/>
  <c r="J84" i="1"/>
  <c r="K83" i="1"/>
  <c r="J83" i="1"/>
  <c r="K81" i="1"/>
  <c r="J81" i="1"/>
  <c r="K80" i="1"/>
  <c r="J80" i="1"/>
  <c r="K79" i="1"/>
  <c r="J79" i="1"/>
  <c r="K78" i="1"/>
  <c r="J78" i="1"/>
  <c r="K77" i="1"/>
  <c r="J77" i="1"/>
  <c r="J76" i="1"/>
  <c r="K75" i="1"/>
  <c r="J75" i="1"/>
  <c r="K74" i="1"/>
  <c r="J74" i="1"/>
  <c r="K73" i="1"/>
  <c r="J73" i="1"/>
  <c r="K72" i="1"/>
  <c r="J72" i="1"/>
  <c r="K71" i="1"/>
  <c r="J71" i="1"/>
  <c r="K70" i="1"/>
  <c r="J70" i="1"/>
  <c r="K69" i="1"/>
  <c r="J69" i="1"/>
  <c r="K68" i="1"/>
  <c r="J68" i="1"/>
  <c r="J67" i="1"/>
  <c r="K67" i="1" s="1"/>
  <c r="J66" i="1"/>
  <c r="K66" i="1" s="1"/>
  <c r="J65" i="1"/>
  <c r="K65" i="1" s="1"/>
  <c r="J64" i="1"/>
  <c r="K61" i="1"/>
  <c r="I61" i="1"/>
  <c r="H61" i="1"/>
  <c r="K31" i="1"/>
  <c r="I31" i="1"/>
  <c r="H31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H279" i="1" l="1"/>
  <c r="J89" i="1"/>
  <c r="J31" i="1"/>
  <c r="J61" i="1"/>
  <c r="K64" i="1"/>
  <c r="K89" i="1" s="1"/>
  <c r="I279" i="1"/>
  <c r="K151" i="1" l="1"/>
  <c r="K152" i="1"/>
  <c r="K154" i="1"/>
  <c r="K156" i="1"/>
  <c r="K157" i="1"/>
  <c r="K158" i="1"/>
  <c r="K159" i="1"/>
  <c r="K160" i="1"/>
  <c r="K162" i="1"/>
  <c r="K163" i="1"/>
  <c r="K164" i="1"/>
  <c r="K165" i="1"/>
  <c r="K166" i="1"/>
  <c r="K167" i="1"/>
  <c r="K168" i="1"/>
  <c r="K169" i="1"/>
  <c r="K170" i="1"/>
  <c r="K171" i="1"/>
  <c r="K178" i="1" l="1"/>
  <c r="K279" i="1" s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50" i="1"/>
  <c r="J279" i="1" l="1"/>
</calcChain>
</file>

<file path=xl/sharedStrings.xml><?xml version="1.0" encoding="utf-8"?>
<sst xmlns="http://schemas.openxmlformats.org/spreadsheetml/2006/main" count="389" uniqueCount="135">
  <si>
    <t>Найменування</t>
  </si>
  <si>
    <t>одиниці виміру</t>
  </si>
  <si>
    <t>Рік випуску</t>
  </si>
  <si>
    <t>шт</t>
  </si>
  <si>
    <t>Стіл</t>
  </si>
  <si>
    <t>Опромінювач із штативом</t>
  </si>
  <si>
    <t xml:space="preserve">Флуометр ДІН </t>
  </si>
  <si>
    <t>Тонометр автоматичний</t>
  </si>
  <si>
    <t>Система контролю рівня глюкози в крові</t>
  </si>
  <si>
    <t xml:space="preserve">Опромінювач </t>
  </si>
  <si>
    <t>Лампа бактерицидна</t>
  </si>
  <si>
    <t>Штатив ШТК</t>
  </si>
  <si>
    <t>Глюкометр</t>
  </si>
  <si>
    <t>Джгут багаторазовий</t>
  </si>
  <si>
    <t>Терапевтичне відділення  молодша медична сестра  Василик Н.В.</t>
  </si>
  <si>
    <t>Телевізор Електрон</t>
  </si>
  <si>
    <t>Ліжко медичне з матрасом</t>
  </si>
  <si>
    <t>Телевізор "Горизонт"</t>
  </si>
  <si>
    <t>Телевізор ЛЕД</t>
  </si>
  <si>
    <t>Ліжко медичне</t>
  </si>
  <si>
    <t>Картина</t>
  </si>
  <si>
    <t xml:space="preserve">Килим </t>
  </si>
  <si>
    <t>112М</t>
  </si>
  <si>
    <t>Штора тюлева</t>
  </si>
  <si>
    <t>Занавіски тюлеві</t>
  </si>
  <si>
    <t>112Т</t>
  </si>
  <si>
    <t>Стілець</t>
  </si>
  <si>
    <t>Шафа залізна</t>
  </si>
  <si>
    <t>Пилосос</t>
  </si>
  <si>
    <t>Карнизи</t>
  </si>
  <si>
    <t xml:space="preserve">Крісло </t>
  </si>
  <si>
    <t>Стіл канцелярський</t>
  </si>
  <si>
    <t>Ролети ветрикальні</t>
  </si>
  <si>
    <t>Стілець туалетний</t>
  </si>
  <si>
    <t>Відро 15 літрове</t>
  </si>
  <si>
    <t>Жалюзі</t>
  </si>
  <si>
    <t>Крісла різні</t>
  </si>
  <si>
    <t>Карнизи віконні</t>
  </si>
  <si>
    <t>Жалюзі 30/27</t>
  </si>
  <si>
    <t>Бак емальований</t>
  </si>
  <si>
    <t>Піднос</t>
  </si>
  <si>
    <t>Коляска інвалідна</t>
  </si>
  <si>
    <t>Ящик залізний</t>
  </si>
  <si>
    <t>Ліхтарик</t>
  </si>
  <si>
    <t>Тумбочка нічний столик</t>
  </si>
  <si>
    <t>Відро 12 літрове</t>
  </si>
  <si>
    <t>Світильник Клінанче</t>
  </si>
  <si>
    <t>Світильник Лапара</t>
  </si>
  <si>
    <t>Світильник круглий</t>
  </si>
  <si>
    <t>Лампа розжарочна</t>
  </si>
  <si>
    <t>Лампа рефлекторна</t>
  </si>
  <si>
    <t xml:space="preserve">Куток </t>
  </si>
  <si>
    <t>Кріплення</t>
  </si>
  <si>
    <t>Вкладиш А-4</t>
  </si>
  <si>
    <t>Відро для сміття</t>
  </si>
  <si>
    <t>Ящик для сміття</t>
  </si>
  <si>
    <t>Коляска для хворих</t>
  </si>
  <si>
    <t>Кухоль</t>
  </si>
  <si>
    <t>Відро пластмасове з кришкою</t>
  </si>
  <si>
    <t xml:space="preserve">Відро пластмасове </t>
  </si>
  <si>
    <t>Совок до сміття</t>
  </si>
  <si>
    <t>Відро для сміття з педаллю пластмасове</t>
  </si>
  <si>
    <t>Вентилятор підлоговий</t>
  </si>
  <si>
    <t>Принтер лазерний</t>
  </si>
  <si>
    <t>Кардіологічне відділення старша сестра медична Стефанко Л.Я.</t>
  </si>
  <si>
    <t>Тонометр</t>
  </si>
  <si>
    <t>Ємність для дезрозчинів 3 літрова</t>
  </si>
  <si>
    <t>Ємність для дезрозчинів 5 літрова</t>
  </si>
  <si>
    <t>Ємність для дезрозчинів 1 літрова</t>
  </si>
  <si>
    <t>Ручний апарат ШВЛ</t>
  </si>
  <si>
    <t>Диспенсер білий</t>
  </si>
  <si>
    <t>Джут багаторазовий</t>
  </si>
  <si>
    <t>Система для контролю глюкози в крові</t>
  </si>
  <si>
    <t>Жалюзі горизонтальні</t>
  </si>
  <si>
    <t xml:space="preserve">Регулятор хотьби </t>
  </si>
  <si>
    <t>Диван</t>
  </si>
  <si>
    <t>Меблі в комплекті</t>
  </si>
  <si>
    <t>Шафа 2-х дверна</t>
  </si>
  <si>
    <t>Шафа одежна</t>
  </si>
  <si>
    <t>ДОДАТОК</t>
  </si>
  <si>
    <t>до рішення  міської ради</t>
  </si>
  <si>
    <t xml:space="preserve">Перелік основних засобів та матеріальних цінностей, які підлягають списанню </t>
  </si>
  <si>
    <t xml:space="preserve">СП "Стаціонар" - терапевтичне відділення  </t>
  </si>
  <si>
    <t>№ з/п</t>
  </si>
  <si>
    <t>інвентарний номер</t>
  </si>
  <si>
    <t>рахунок</t>
  </si>
  <si>
    <t>кількість,     од.</t>
  </si>
  <si>
    <t>Первісна вартість, грн.</t>
  </si>
  <si>
    <t>Знос, грн. станом на 01.12.2023 року</t>
  </si>
  <si>
    <t>Залишкова вартість, грн. станом на 01.12.2023 року</t>
  </si>
  <si>
    <t>по комунальному некомерційному підприємству "Коломийська центральна районна лікарня" Коломийської міської ради</t>
  </si>
  <si>
    <t>СП "Дитяча лікарня" - педіатричне відділення</t>
  </si>
  <si>
    <t>Разом рахунок 106 "Інструменти, приладя та інвентар"</t>
  </si>
  <si>
    <t>Разом рахунок 104 "Машини та обладнаня"</t>
  </si>
  <si>
    <t>СП "Стаціонар" - кардіологічне відділення</t>
  </si>
  <si>
    <t>Разом рахунок 112Т "Малоцінні необоротні матеріальні активи"</t>
  </si>
  <si>
    <t>Всього</t>
  </si>
  <si>
    <t>Міський голова</t>
  </si>
  <si>
    <t>Богдан СТАНІСЛАВСЬКИЙ</t>
  </si>
  <si>
    <t xml:space="preserve">          Всього</t>
  </si>
  <si>
    <t>Тонометр механічний</t>
  </si>
  <si>
    <t>Відро емаліроване</t>
  </si>
  <si>
    <t>Опорно - ходовий  пристрій</t>
  </si>
  <si>
    <t>Таз пластмасовий</t>
  </si>
  <si>
    <t>Відро пластмасове</t>
  </si>
  <si>
    <t>Тапчан</t>
  </si>
  <si>
    <t>Крісло</t>
  </si>
  <si>
    <t>Стакан</t>
  </si>
  <si>
    <t>Ящик мусорний</t>
  </si>
  <si>
    <t>Дзеркало</t>
  </si>
  <si>
    <t>Ліжко дерев'яне</t>
  </si>
  <si>
    <t>Тумбочка дерев'яна</t>
  </si>
  <si>
    <t>Крісло Циклон</t>
  </si>
  <si>
    <t>Табуретка</t>
  </si>
  <si>
    <t>Стіл дерев'яний</t>
  </si>
  <si>
    <t>Тумбочка медична</t>
  </si>
  <si>
    <t>Стіл з гігієнічним покриттям</t>
  </si>
  <si>
    <t>Простинь</t>
  </si>
  <si>
    <t>Підодіяльник</t>
  </si>
  <si>
    <t>Наволочка подушна</t>
  </si>
  <si>
    <t>Матрац</t>
  </si>
  <si>
    <t>Подушка</t>
  </si>
  <si>
    <t>Одіяло шерстяне</t>
  </si>
  <si>
    <t>Простинь реанімаційна</t>
  </si>
  <si>
    <t>Наволочка 60*60</t>
  </si>
  <si>
    <t>Матрац ватний</t>
  </si>
  <si>
    <t>Матрац 85*65</t>
  </si>
  <si>
    <t>Матрац 85*66</t>
  </si>
  <si>
    <t>Рушник</t>
  </si>
  <si>
    <t>Рушник вафельний</t>
  </si>
  <si>
    <t xml:space="preserve">Рушник вафельний </t>
  </si>
  <si>
    <t>Разом рахунок 22 "Малоцінні та швидкозношувальні предмети"</t>
  </si>
  <si>
    <t>Ремень - фіксатор</t>
  </si>
  <si>
    <t>Разом рахунок 112М "Малоцінні необоротні матеріальні активи"</t>
  </si>
  <si>
    <t>від 22.12.2023 р. №3311-50/2023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</si>
</sst>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43" fontId="3" fillId="0" borderId="0" applyFont="0" applyFill="0" applyBorder="0" applyAlignment="0" applyProtection="0"/>
    <xf numFmtId="0" fontId="16" fillId="0" borderId="0" applyNumberFormat="0" applyFont="0" applyFill="0" applyBorder="0" applyAlignment="0" applyProtection="0">
      <alignment vertical="top"/>
    </xf>
  </cellStyleXfs>
  <cellXfs count="160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2" fontId="9" fillId="0" borderId="4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2" fontId="11" fillId="0" borderId="1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2" fontId="11" fillId="0" borderId="2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2" fontId="12" fillId="0" borderId="4" xfId="0" applyNumberFormat="1" applyFont="1" applyBorder="1" applyAlignment="1">
      <alignment horizontal="center"/>
    </xf>
    <xf numFmtId="0" fontId="13" fillId="0" borderId="1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2" fontId="13" fillId="0" borderId="1" xfId="1" applyNumberFormat="1" applyFont="1" applyBorder="1" applyAlignment="1">
      <alignment vertical="center" wrapText="1"/>
    </xf>
    <xf numFmtId="0" fontId="13" fillId="0" borderId="1" xfId="1" applyFont="1" applyBorder="1" applyAlignment="1">
      <alignment vertical="center" wrapText="1"/>
    </xf>
    <xf numFmtId="0" fontId="11" fillId="0" borderId="1" xfId="0" applyFont="1" applyBorder="1"/>
    <xf numFmtId="0" fontId="11" fillId="0" borderId="0" xfId="0" applyFont="1"/>
    <xf numFmtId="0" fontId="11" fillId="0" borderId="1" xfId="0" applyFont="1" applyBorder="1" applyAlignment="1">
      <alignment wrapText="1"/>
    </xf>
    <xf numFmtId="9" fontId="11" fillId="0" borderId="1" xfId="0" applyNumberFormat="1" applyFont="1" applyBorder="1" applyAlignment="1">
      <alignment wrapText="1"/>
    </xf>
    <xf numFmtId="0" fontId="11" fillId="0" borderId="2" xfId="0" applyFont="1" applyBorder="1"/>
    <xf numFmtId="0" fontId="11" fillId="0" borderId="3" xfId="0" applyFont="1" applyBorder="1"/>
    <xf numFmtId="0" fontId="12" fillId="0" borderId="4" xfId="0" applyFont="1" applyBorder="1"/>
    <xf numFmtId="0" fontId="11" fillId="0" borderId="4" xfId="0" applyFont="1" applyBorder="1"/>
    <xf numFmtId="2" fontId="11" fillId="0" borderId="4" xfId="0" applyNumberFormat="1" applyFont="1" applyBorder="1" applyAlignment="1">
      <alignment horizontal="center"/>
    </xf>
    <xf numFmtId="2" fontId="11" fillId="0" borderId="4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2" fontId="13" fillId="0" borderId="1" xfId="1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164" fontId="12" fillId="0" borderId="14" xfId="0" applyNumberFormat="1" applyFont="1" applyBorder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2" fontId="13" fillId="0" borderId="2" xfId="1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2" fontId="12" fillId="0" borderId="19" xfId="0" applyNumberFormat="1" applyFont="1" applyBorder="1" applyAlignment="1">
      <alignment horizontal="center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/>
    </xf>
    <xf numFmtId="1" fontId="6" fillId="0" borderId="21" xfId="1" applyNumberFormat="1" applyFont="1" applyBorder="1" applyAlignment="1">
      <alignment horizontal="center" vertical="center" wrapText="1"/>
    </xf>
    <xf numFmtId="2" fontId="6" fillId="0" borderId="18" xfId="1" applyNumberFormat="1" applyFont="1" applyBorder="1" applyAlignment="1">
      <alignment horizontal="right" vertical="center" wrapText="1"/>
    </xf>
    <xf numFmtId="2" fontId="6" fillId="0" borderId="21" xfId="0" applyNumberFormat="1" applyFont="1" applyBorder="1" applyAlignment="1">
      <alignment horizontal="right"/>
    </xf>
    <xf numFmtId="2" fontId="6" fillId="0" borderId="22" xfId="0" applyNumberFormat="1" applyFont="1" applyBorder="1" applyAlignment="1">
      <alignment horizontal="right"/>
    </xf>
    <xf numFmtId="0" fontId="6" fillId="0" borderId="2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1" fontId="6" fillId="0" borderId="2" xfId="1" applyNumberFormat="1" applyFont="1" applyBorder="1" applyAlignment="1">
      <alignment horizontal="center" vertical="center" wrapText="1"/>
    </xf>
    <xf numFmtId="2" fontId="6" fillId="0" borderId="24" xfId="1" applyNumberFormat="1" applyFont="1" applyBorder="1" applyAlignment="1">
      <alignment horizontal="center" vertical="center" wrapText="1"/>
    </xf>
    <xf numFmtId="0" fontId="6" fillId="0" borderId="2" xfId="0" applyFont="1" applyBorder="1"/>
    <xf numFmtId="2" fontId="6" fillId="0" borderId="25" xfId="0" applyNumberFormat="1" applyFont="1" applyBorder="1"/>
    <xf numFmtId="0" fontId="6" fillId="0" borderId="16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/>
    </xf>
    <xf numFmtId="1" fontId="8" fillId="0" borderId="16" xfId="1" applyNumberFormat="1" applyFont="1" applyBorder="1" applyAlignment="1">
      <alignment horizontal="center" vertical="center" wrapText="1"/>
    </xf>
    <xf numFmtId="2" fontId="8" fillId="0" borderId="16" xfId="1" applyNumberFormat="1" applyFont="1" applyBorder="1" applyAlignment="1">
      <alignment horizontal="center" vertical="center" wrapText="1"/>
    </xf>
    <xf numFmtId="2" fontId="15" fillId="0" borderId="16" xfId="1" applyNumberFormat="1" applyFont="1" applyBorder="1" applyAlignment="1">
      <alignment horizontal="center" vertical="center" wrapText="1"/>
    </xf>
    <xf numFmtId="1" fontId="15" fillId="0" borderId="4" xfId="1" applyNumberFormat="1" applyFont="1" applyBorder="1" applyAlignment="1">
      <alignment horizontal="center" vertical="center" wrapText="1"/>
    </xf>
    <xf numFmtId="2" fontId="15" fillId="0" borderId="4" xfId="1" applyNumberFormat="1" applyFont="1" applyBorder="1" applyAlignment="1">
      <alignment horizontal="center" vertical="center" wrapText="1"/>
    </xf>
    <xf numFmtId="1" fontId="15" fillId="0" borderId="16" xfId="1" applyNumberFormat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2" fontId="12" fillId="0" borderId="4" xfId="0" applyNumberFormat="1" applyFont="1" applyBorder="1"/>
    <xf numFmtId="2" fontId="11" fillId="0" borderId="1" xfId="0" applyNumberFormat="1" applyFont="1" applyBorder="1"/>
    <xf numFmtId="0" fontId="1" fillId="0" borderId="16" xfId="0" applyFont="1" applyBorder="1"/>
    <xf numFmtId="2" fontId="11" fillId="0" borderId="17" xfId="0" applyNumberFormat="1" applyFont="1" applyFill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3" fillId="0" borderId="29" xfId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3" fillId="0" borderId="25" xfId="1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3" fillId="0" borderId="31" xfId="1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0" fillId="0" borderId="31" xfId="0" applyFont="1" applyBorder="1" applyAlignment="1">
      <alignment horizontal="left"/>
    </xf>
    <xf numFmtId="0" fontId="11" fillId="0" borderId="29" xfId="0" applyFont="1" applyBorder="1"/>
    <xf numFmtId="0" fontId="1" fillId="0" borderId="30" xfId="0" applyFont="1" applyBorder="1" applyAlignment="1">
      <alignment vertical="center" wrapText="1"/>
    </xf>
    <xf numFmtId="0" fontId="11" fillId="0" borderId="19" xfId="0" applyFont="1" applyBorder="1" applyAlignment="1">
      <alignment horizontal="center"/>
    </xf>
    <xf numFmtId="0" fontId="11" fillId="0" borderId="28" xfId="0" applyFont="1" applyBorder="1"/>
    <xf numFmtId="0" fontId="11" fillId="0" borderId="23" xfId="0" applyFont="1" applyBorder="1"/>
    <xf numFmtId="0" fontId="11" fillId="0" borderId="25" xfId="0" applyFont="1" applyBorder="1"/>
    <xf numFmtId="0" fontId="11" fillId="0" borderId="19" xfId="0" applyFont="1" applyBorder="1"/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/>
    </xf>
    <xf numFmtId="0" fontId="13" fillId="0" borderId="21" xfId="1" applyFont="1" applyBorder="1" applyAlignment="1">
      <alignment horizontal="left" vertical="center" wrapText="1"/>
    </xf>
    <xf numFmtId="0" fontId="13" fillId="0" borderId="21" xfId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2" fontId="13" fillId="0" borderId="21" xfId="1" applyNumberFormat="1" applyFont="1" applyBorder="1" applyAlignment="1">
      <alignment horizontal="center" vertical="center" wrapText="1"/>
    </xf>
    <xf numFmtId="2" fontId="11" fillId="0" borderId="21" xfId="0" applyNumberFormat="1" applyFont="1" applyBorder="1" applyAlignment="1">
      <alignment horizontal="center"/>
    </xf>
    <xf numFmtId="0" fontId="13" fillId="0" borderId="22" xfId="1" applyFont="1" applyBorder="1" applyAlignment="1">
      <alignment horizontal="center" vertical="center" wrapText="1"/>
    </xf>
    <xf numFmtId="0" fontId="13" fillId="0" borderId="21" xfId="1" applyFont="1" applyBorder="1" applyAlignment="1">
      <alignment vertical="center" wrapText="1"/>
    </xf>
    <xf numFmtId="0" fontId="11" fillId="0" borderId="21" xfId="0" applyFont="1" applyBorder="1" applyAlignment="1">
      <alignment horizontal="left"/>
    </xf>
    <xf numFmtId="0" fontId="13" fillId="0" borderId="32" xfId="1" applyFont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1" fillId="0" borderId="21" xfId="0" applyFont="1" applyBorder="1"/>
    <xf numFmtId="0" fontId="11" fillId="0" borderId="22" xfId="0" applyFont="1" applyBorder="1"/>
    <xf numFmtId="0" fontId="11" fillId="0" borderId="34" xfId="0" applyFont="1" applyBorder="1"/>
    <xf numFmtId="0" fontId="11" fillId="0" borderId="8" xfId="0" applyFont="1" applyBorder="1"/>
    <xf numFmtId="0" fontId="11" fillId="0" borderId="35" xfId="0" applyFont="1" applyBorder="1"/>
    <xf numFmtId="0" fontId="11" fillId="0" borderId="36" xfId="0" applyFont="1" applyBorder="1"/>
    <xf numFmtId="0" fontId="9" fillId="0" borderId="11" xfId="0" applyFont="1" applyBorder="1" applyAlignment="1">
      <alignment horizontal="center" vertical="top" wrapText="1"/>
    </xf>
    <xf numFmtId="0" fontId="1" fillId="0" borderId="40" xfId="0" applyFont="1" applyBorder="1" applyAlignment="1">
      <alignment vertical="center" wrapText="1"/>
    </xf>
    <xf numFmtId="0" fontId="10" fillId="0" borderId="32" xfId="0" applyFont="1" applyBorder="1" applyAlignment="1">
      <alignment horizontal="left"/>
    </xf>
    <xf numFmtId="2" fontId="12" fillId="0" borderId="14" xfId="0" applyNumberFormat="1" applyFont="1" applyBorder="1" applyAlignment="1">
      <alignment horizontal="center"/>
    </xf>
    <xf numFmtId="0" fontId="13" fillId="0" borderId="1" xfId="0" applyFont="1" applyBorder="1"/>
    <xf numFmtId="0" fontId="8" fillId="0" borderId="0" xfId="3" applyNumberFormat="1" applyFont="1" applyFill="1" applyBorder="1" applyAlignment="1" applyProtection="1">
      <alignment vertical="center"/>
    </xf>
    <xf numFmtId="0" fontId="11" fillId="0" borderId="41" xfId="0" applyFont="1" applyBorder="1" applyAlignment="1">
      <alignment horizontal="center"/>
    </xf>
    <xf numFmtId="0" fontId="11" fillId="0" borderId="42" xfId="0" applyFont="1" applyBorder="1"/>
    <xf numFmtId="0" fontId="11" fillId="0" borderId="42" xfId="0" applyFont="1" applyBorder="1" applyAlignment="1">
      <alignment horizontal="center"/>
    </xf>
    <xf numFmtId="2" fontId="11" fillId="0" borderId="42" xfId="0" applyNumberFormat="1" applyFont="1" applyBorder="1" applyAlignment="1">
      <alignment horizontal="center"/>
    </xf>
    <xf numFmtId="0" fontId="11" fillId="0" borderId="43" xfId="0" applyFont="1" applyBorder="1"/>
    <xf numFmtId="0" fontId="11" fillId="0" borderId="44" xfId="0" applyFont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center"/>
    </xf>
    <xf numFmtId="2" fontId="11" fillId="0" borderId="45" xfId="0" applyNumberFormat="1" applyFont="1" applyBorder="1" applyAlignment="1">
      <alignment horizontal="center"/>
    </xf>
    <xf numFmtId="0" fontId="11" fillId="0" borderId="46" xfId="0" applyFont="1" applyBorder="1"/>
    <xf numFmtId="0" fontId="7" fillId="0" borderId="0" xfId="0" applyFont="1" applyAlignment="1">
      <alignment horizontal="center"/>
    </xf>
    <xf numFmtId="0" fontId="10" fillId="0" borderId="37" xfId="0" applyFont="1" applyBorder="1" applyAlignment="1">
      <alignment horizontal="left"/>
    </xf>
    <xf numFmtId="0" fontId="10" fillId="0" borderId="38" xfId="0" applyFont="1" applyBorder="1" applyAlignment="1">
      <alignment horizontal="left"/>
    </xf>
    <xf numFmtId="0" fontId="10" fillId="0" borderId="39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3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0" fillId="0" borderId="12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2" xfId="0" applyFont="1" applyBorder="1" applyAlignment="1">
      <alignment horizontal="left" wrapText="1"/>
    </xf>
    <xf numFmtId="0" fontId="10" fillId="0" borderId="13" xfId="0" applyFont="1" applyBorder="1" applyAlignment="1">
      <alignment horizontal="left" wrapText="1"/>
    </xf>
    <xf numFmtId="0" fontId="10" fillId="0" borderId="14" xfId="0" applyFont="1" applyBorder="1" applyAlignment="1">
      <alignment horizontal="left" wrapText="1"/>
    </xf>
    <xf numFmtId="0" fontId="10" fillId="0" borderId="12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30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14" fillId="0" borderId="12" xfId="0" applyFont="1" applyBorder="1" applyAlignment="1">
      <alignment horizontal="left" wrapText="1"/>
    </xf>
    <xf numFmtId="0" fontId="14" fillId="0" borderId="13" xfId="0" applyFont="1" applyBorder="1" applyAlignment="1">
      <alignment horizontal="left" wrapText="1"/>
    </xf>
    <xf numFmtId="0" fontId="14" fillId="0" borderId="14" xfId="0" applyFont="1" applyBorder="1" applyAlignment="1">
      <alignment horizontal="left" wrapText="1"/>
    </xf>
    <xf numFmtId="43" fontId="8" fillId="0" borderId="0" xfId="2" applyFont="1" applyBorder="1" applyAlignment="1">
      <alignment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M282"/>
  <sheetViews>
    <sheetView tabSelected="1" topLeftCell="C1" zoomScaleNormal="100" workbookViewId="0">
      <selection activeCell="K6" sqref="K6"/>
    </sheetView>
  </sheetViews>
  <sheetFormatPr defaultRowHeight="15" x14ac:dyDescent="0.25"/>
  <cols>
    <col min="1" max="2" width="0" hidden="1" customWidth="1"/>
    <col min="3" max="3" width="8.140625" customWidth="1"/>
    <col min="4" max="4" width="37.5703125" customWidth="1"/>
    <col min="5" max="5" width="16.28515625" customWidth="1"/>
    <col min="6" max="6" width="13.5703125" customWidth="1"/>
    <col min="7" max="7" width="12" customWidth="1"/>
    <col min="8" max="8" width="13.28515625" customWidth="1"/>
    <col min="9" max="9" width="14.7109375" customWidth="1"/>
    <col min="10" max="10" width="15.85546875" customWidth="1"/>
    <col min="11" max="11" width="16.7109375" customWidth="1"/>
    <col min="12" max="12" width="12.5703125" customWidth="1"/>
    <col min="13" max="13" width="9.28515625" bestFit="1" customWidth="1"/>
  </cols>
  <sheetData>
    <row r="1" spans="3:13" ht="18.75" x14ac:dyDescent="0.3">
      <c r="J1" s="2" t="s">
        <v>79</v>
      </c>
      <c r="K1" s="2"/>
    </row>
    <row r="2" spans="3:13" ht="18.75" x14ac:dyDescent="0.3">
      <c r="J2" s="3" t="s">
        <v>80</v>
      </c>
      <c r="K2" s="3"/>
    </row>
    <row r="3" spans="3:13" ht="18.75" x14ac:dyDescent="0.3">
      <c r="J3" s="3" t="s">
        <v>134</v>
      </c>
      <c r="K3" s="3"/>
    </row>
    <row r="4" spans="3:13" ht="12.75" customHeight="1" x14ac:dyDescent="0.3">
      <c r="J4" s="3"/>
      <c r="K4" s="3"/>
    </row>
    <row r="5" spans="3:13" ht="20.25" x14ac:dyDescent="0.3">
      <c r="C5" s="127" t="s">
        <v>81</v>
      </c>
      <c r="D5" s="127"/>
      <c r="E5" s="127"/>
      <c r="F5" s="127"/>
      <c r="G5" s="127"/>
      <c r="H5" s="127"/>
      <c r="I5" s="127"/>
      <c r="J5" s="3"/>
      <c r="K5" s="3"/>
    </row>
    <row r="6" spans="3:13" ht="45.75" customHeight="1" x14ac:dyDescent="0.3">
      <c r="C6" s="131" t="s">
        <v>90</v>
      </c>
      <c r="D6" s="131"/>
      <c r="E6" s="131"/>
      <c r="F6" s="131"/>
      <c r="G6" s="131"/>
      <c r="H6" s="131"/>
      <c r="I6" s="131"/>
    </row>
    <row r="7" spans="3:13" ht="15.75" thickBot="1" x14ac:dyDescent="0.3"/>
    <row r="8" spans="3:13" hidden="1" x14ac:dyDescent="0.25">
      <c r="C8" s="135"/>
      <c r="D8" s="135"/>
      <c r="E8" s="135"/>
      <c r="F8" s="135"/>
      <c r="G8" s="135"/>
      <c r="H8" s="135"/>
      <c r="I8" s="135"/>
      <c r="J8" s="135"/>
      <c r="K8" s="135"/>
      <c r="L8" s="135"/>
    </row>
    <row r="9" spans="3:13" ht="11.25" hidden="1" customHeight="1" x14ac:dyDescent="0.25">
      <c r="C9" s="136"/>
      <c r="D9" s="136"/>
      <c r="E9" s="136"/>
      <c r="F9" s="136"/>
      <c r="G9" s="136"/>
      <c r="H9" s="136"/>
      <c r="I9" s="136"/>
      <c r="J9" s="136"/>
      <c r="K9" s="136"/>
      <c r="L9" s="136"/>
    </row>
    <row r="10" spans="3:13" ht="94.5" thickBot="1" x14ac:dyDescent="0.3">
      <c r="C10" s="30" t="s">
        <v>83</v>
      </c>
      <c r="D10" s="31" t="s">
        <v>0</v>
      </c>
      <c r="E10" s="32" t="s">
        <v>84</v>
      </c>
      <c r="F10" s="32" t="s">
        <v>85</v>
      </c>
      <c r="G10" s="32" t="s">
        <v>1</v>
      </c>
      <c r="H10" s="32" t="s">
        <v>86</v>
      </c>
      <c r="I10" s="32" t="s">
        <v>87</v>
      </c>
      <c r="J10" s="32" t="s">
        <v>88</v>
      </c>
      <c r="K10" s="32" t="s">
        <v>89</v>
      </c>
      <c r="L10" s="111" t="s">
        <v>2</v>
      </c>
    </row>
    <row r="11" spans="3:13" ht="19.5" thickBot="1" x14ac:dyDescent="0.3">
      <c r="C11" s="87">
        <v>1</v>
      </c>
      <c r="D11" s="88">
        <v>2</v>
      </c>
      <c r="E11" s="89">
        <v>3</v>
      </c>
      <c r="F11" s="89">
        <v>4</v>
      </c>
      <c r="G11" s="89">
        <v>5</v>
      </c>
      <c r="H11" s="89">
        <v>6</v>
      </c>
      <c r="I11" s="89">
        <v>7</v>
      </c>
      <c r="J11" s="89">
        <v>8</v>
      </c>
      <c r="K11" s="89">
        <v>9</v>
      </c>
      <c r="L11" s="90">
        <v>10</v>
      </c>
    </row>
    <row r="12" spans="3:13" ht="25.5" customHeight="1" thickBot="1" x14ac:dyDescent="0.35">
      <c r="C12" s="128" t="s">
        <v>82</v>
      </c>
      <c r="D12" s="129"/>
      <c r="E12" s="129"/>
      <c r="F12" s="129"/>
      <c r="G12" s="129"/>
      <c r="H12" s="129"/>
      <c r="I12" s="129"/>
      <c r="J12" s="129"/>
      <c r="K12" s="129"/>
      <c r="L12" s="130"/>
      <c r="M12" s="1"/>
    </row>
    <row r="13" spans="3:13" ht="20.25" customHeight="1" x14ac:dyDescent="0.25">
      <c r="C13" s="91">
        <v>1</v>
      </c>
      <c r="D13" s="92" t="s">
        <v>15</v>
      </c>
      <c r="E13" s="93">
        <v>10490033</v>
      </c>
      <c r="F13" s="94">
        <v>104</v>
      </c>
      <c r="G13" s="94" t="s">
        <v>3</v>
      </c>
      <c r="H13" s="94">
        <v>1</v>
      </c>
      <c r="I13" s="95">
        <v>900</v>
      </c>
      <c r="J13" s="96">
        <f>I13</f>
        <v>900</v>
      </c>
      <c r="K13" s="96">
        <v>0</v>
      </c>
      <c r="L13" s="97">
        <v>2010</v>
      </c>
      <c r="M13" s="1"/>
    </row>
    <row r="14" spans="3:13" ht="20.25" customHeight="1" x14ac:dyDescent="0.25">
      <c r="C14" s="70">
        <v>2</v>
      </c>
      <c r="D14" s="14" t="s">
        <v>15</v>
      </c>
      <c r="E14" s="15">
        <v>10490032</v>
      </c>
      <c r="F14" s="5">
        <v>104</v>
      </c>
      <c r="G14" s="5" t="s">
        <v>3</v>
      </c>
      <c r="H14" s="5">
        <v>1</v>
      </c>
      <c r="I14" s="33">
        <v>900</v>
      </c>
      <c r="J14" s="7">
        <f t="shared" ref="J14:J55" si="0">I14</f>
        <v>900</v>
      </c>
      <c r="K14" s="7">
        <v>0</v>
      </c>
      <c r="L14" s="71">
        <v>2010</v>
      </c>
      <c r="M14" s="1"/>
    </row>
    <row r="15" spans="3:13" ht="20.25" customHeight="1" x14ac:dyDescent="0.25">
      <c r="C15" s="70">
        <v>3</v>
      </c>
      <c r="D15" s="14" t="s">
        <v>15</v>
      </c>
      <c r="E15" s="15">
        <v>10490034</v>
      </c>
      <c r="F15" s="5">
        <v>104</v>
      </c>
      <c r="G15" s="5" t="s">
        <v>3</v>
      </c>
      <c r="H15" s="5">
        <v>1</v>
      </c>
      <c r="I15" s="33">
        <v>900</v>
      </c>
      <c r="J15" s="7">
        <f t="shared" si="0"/>
        <v>900</v>
      </c>
      <c r="K15" s="7">
        <v>0</v>
      </c>
      <c r="L15" s="71">
        <v>2010</v>
      </c>
      <c r="M15" s="1"/>
    </row>
    <row r="16" spans="3:13" ht="20.25" customHeight="1" x14ac:dyDescent="0.25">
      <c r="C16" s="70">
        <v>4</v>
      </c>
      <c r="D16" s="14" t="s">
        <v>15</v>
      </c>
      <c r="E16" s="15">
        <v>10490035</v>
      </c>
      <c r="F16" s="5">
        <v>104</v>
      </c>
      <c r="G16" s="5" t="s">
        <v>3</v>
      </c>
      <c r="H16" s="5">
        <v>1</v>
      </c>
      <c r="I16" s="33">
        <v>900</v>
      </c>
      <c r="J16" s="7">
        <f t="shared" si="0"/>
        <v>900</v>
      </c>
      <c r="K16" s="7">
        <v>0</v>
      </c>
      <c r="L16" s="71">
        <v>2010</v>
      </c>
      <c r="M16" s="1"/>
    </row>
    <row r="17" spans="3:13" ht="20.25" customHeight="1" x14ac:dyDescent="0.25">
      <c r="C17" s="70">
        <v>5</v>
      </c>
      <c r="D17" s="14" t="s">
        <v>15</v>
      </c>
      <c r="E17" s="15">
        <v>10490036</v>
      </c>
      <c r="F17" s="5">
        <v>104</v>
      </c>
      <c r="G17" s="5" t="s">
        <v>3</v>
      </c>
      <c r="H17" s="5">
        <v>1</v>
      </c>
      <c r="I17" s="33">
        <v>900</v>
      </c>
      <c r="J17" s="7">
        <f t="shared" si="0"/>
        <v>900</v>
      </c>
      <c r="K17" s="7">
        <v>0</v>
      </c>
      <c r="L17" s="71">
        <v>2010</v>
      </c>
      <c r="M17" s="1"/>
    </row>
    <row r="18" spans="3:13" ht="20.25" customHeight="1" x14ac:dyDescent="0.25">
      <c r="C18" s="70">
        <v>6</v>
      </c>
      <c r="D18" s="14" t="s">
        <v>15</v>
      </c>
      <c r="E18" s="15">
        <v>10490037</v>
      </c>
      <c r="F18" s="5">
        <v>104</v>
      </c>
      <c r="G18" s="5" t="s">
        <v>3</v>
      </c>
      <c r="H18" s="5">
        <v>1</v>
      </c>
      <c r="I18" s="33">
        <v>900</v>
      </c>
      <c r="J18" s="7">
        <f t="shared" si="0"/>
        <v>900</v>
      </c>
      <c r="K18" s="7">
        <v>0</v>
      </c>
      <c r="L18" s="71">
        <v>2010</v>
      </c>
      <c r="M18" s="1"/>
    </row>
    <row r="19" spans="3:13" ht="20.25" customHeight="1" x14ac:dyDescent="0.25">
      <c r="C19" s="70">
        <v>7</v>
      </c>
      <c r="D19" s="14" t="s">
        <v>16</v>
      </c>
      <c r="E19" s="15">
        <v>10471342</v>
      </c>
      <c r="F19" s="5">
        <v>104</v>
      </c>
      <c r="G19" s="5" t="s">
        <v>3</v>
      </c>
      <c r="H19" s="5">
        <v>1</v>
      </c>
      <c r="I19" s="33">
        <v>1929</v>
      </c>
      <c r="J19" s="7">
        <f t="shared" si="0"/>
        <v>1929</v>
      </c>
      <c r="K19" s="7">
        <v>0</v>
      </c>
      <c r="L19" s="71">
        <v>2012</v>
      </c>
      <c r="M19" s="1"/>
    </row>
    <row r="20" spans="3:13" ht="20.25" customHeight="1" x14ac:dyDescent="0.25">
      <c r="C20" s="70">
        <v>8</v>
      </c>
      <c r="D20" s="14" t="s">
        <v>16</v>
      </c>
      <c r="E20" s="15">
        <v>10471343</v>
      </c>
      <c r="F20" s="5">
        <v>104</v>
      </c>
      <c r="G20" s="5" t="s">
        <v>3</v>
      </c>
      <c r="H20" s="5">
        <v>1</v>
      </c>
      <c r="I20" s="33">
        <v>1929</v>
      </c>
      <c r="J20" s="7">
        <f t="shared" si="0"/>
        <v>1929</v>
      </c>
      <c r="K20" s="7">
        <v>0</v>
      </c>
      <c r="L20" s="71">
        <v>2012</v>
      </c>
      <c r="M20" s="1"/>
    </row>
    <row r="21" spans="3:13" ht="20.25" customHeight="1" x14ac:dyDescent="0.25">
      <c r="C21" s="70">
        <v>9</v>
      </c>
      <c r="D21" s="6" t="s">
        <v>17</v>
      </c>
      <c r="E21" s="5">
        <v>10490166</v>
      </c>
      <c r="F21" s="5">
        <v>104</v>
      </c>
      <c r="G21" s="5" t="s">
        <v>3</v>
      </c>
      <c r="H21" s="5">
        <v>1</v>
      </c>
      <c r="I21" s="33">
        <v>1500</v>
      </c>
      <c r="J21" s="7">
        <f t="shared" si="0"/>
        <v>1500</v>
      </c>
      <c r="K21" s="7">
        <v>0</v>
      </c>
      <c r="L21" s="72">
        <v>2012</v>
      </c>
      <c r="M21" s="1"/>
    </row>
    <row r="22" spans="3:13" ht="20.25" customHeight="1" x14ac:dyDescent="0.25">
      <c r="C22" s="70">
        <v>10</v>
      </c>
      <c r="D22" s="14" t="s">
        <v>18</v>
      </c>
      <c r="E22" s="15">
        <v>10490174</v>
      </c>
      <c r="F22" s="5">
        <v>104</v>
      </c>
      <c r="G22" s="5" t="s">
        <v>3</v>
      </c>
      <c r="H22" s="5">
        <v>1</v>
      </c>
      <c r="I22" s="33">
        <v>1444</v>
      </c>
      <c r="J22" s="7">
        <f t="shared" si="0"/>
        <v>1444</v>
      </c>
      <c r="K22" s="7">
        <v>0</v>
      </c>
      <c r="L22" s="72">
        <v>2013</v>
      </c>
      <c r="M22" s="1"/>
    </row>
    <row r="23" spans="3:13" ht="20.25" customHeight="1" x14ac:dyDescent="0.25">
      <c r="C23" s="70">
        <v>11</v>
      </c>
      <c r="D23" s="14" t="s">
        <v>19</v>
      </c>
      <c r="E23" s="15">
        <v>10471294</v>
      </c>
      <c r="F23" s="5">
        <v>104</v>
      </c>
      <c r="G23" s="5" t="s">
        <v>3</v>
      </c>
      <c r="H23" s="5">
        <v>1</v>
      </c>
      <c r="I23" s="33">
        <v>1607</v>
      </c>
      <c r="J23" s="7">
        <f t="shared" si="0"/>
        <v>1607</v>
      </c>
      <c r="K23" s="7">
        <v>0</v>
      </c>
      <c r="L23" s="71">
        <v>2010</v>
      </c>
      <c r="M23" s="1"/>
    </row>
    <row r="24" spans="3:13" ht="20.25" customHeight="1" x14ac:dyDescent="0.25">
      <c r="C24" s="70">
        <v>12</v>
      </c>
      <c r="D24" s="14" t="s">
        <v>19</v>
      </c>
      <c r="E24" s="15">
        <v>10471295</v>
      </c>
      <c r="F24" s="5">
        <v>104</v>
      </c>
      <c r="G24" s="5" t="s">
        <v>3</v>
      </c>
      <c r="H24" s="5">
        <v>1</v>
      </c>
      <c r="I24" s="33">
        <v>1607</v>
      </c>
      <c r="J24" s="7">
        <f t="shared" si="0"/>
        <v>1607</v>
      </c>
      <c r="K24" s="7">
        <v>0</v>
      </c>
      <c r="L24" s="71">
        <v>2010</v>
      </c>
      <c r="M24" s="1"/>
    </row>
    <row r="25" spans="3:13" ht="20.25" customHeight="1" x14ac:dyDescent="0.25">
      <c r="C25" s="70">
        <v>13</v>
      </c>
      <c r="D25" s="14" t="s">
        <v>19</v>
      </c>
      <c r="E25" s="15">
        <v>10471296</v>
      </c>
      <c r="F25" s="5">
        <v>104</v>
      </c>
      <c r="G25" s="5" t="s">
        <v>3</v>
      </c>
      <c r="H25" s="5">
        <v>1</v>
      </c>
      <c r="I25" s="33">
        <v>1607</v>
      </c>
      <c r="J25" s="7">
        <f t="shared" si="0"/>
        <v>1607</v>
      </c>
      <c r="K25" s="7">
        <v>0</v>
      </c>
      <c r="L25" s="71">
        <v>2010</v>
      </c>
      <c r="M25" s="1"/>
    </row>
    <row r="26" spans="3:13" ht="20.25" customHeight="1" x14ac:dyDescent="0.25">
      <c r="C26" s="70">
        <v>14</v>
      </c>
      <c r="D26" s="14" t="s">
        <v>19</v>
      </c>
      <c r="E26" s="15">
        <v>10471297</v>
      </c>
      <c r="F26" s="5">
        <v>104</v>
      </c>
      <c r="G26" s="5" t="s">
        <v>3</v>
      </c>
      <c r="H26" s="5">
        <v>1</v>
      </c>
      <c r="I26" s="33">
        <v>1607</v>
      </c>
      <c r="J26" s="7">
        <f t="shared" si="0"/>
        <v>1607</v>
      </c>
      <c r="K26" s="7">
        <v>0</v>
      </c>
      <c r="L26" s="71">
        <v>2010</v>
      </c>
      <c r="M26" s="1"/>
    </row>
    <row r="27" spans="3:13" ht="20.25" customHeight="1" x14ac:dyDescent="0.25">
      <c r="C27" s="70">
        <v>15</v>
      </c>
      <c r="D27" s="14" t="s">
        <v>19</v>
      </c>
      <c r="E27" s="15">
        <v>10471298</v>
      </c>
      <c r="F27" s="5">
        <v>104</v>
      </c>
      <c r="G27" s="5" t="s">
        <v>3</v>
      </c>
      <c r="H27" s="5">
        <v>1</v>
      </c>
      <c r="I27" s="33">
        <v>1607</v>
      </c>
      <c r="J27" s="7">
        <f t="shared" si="0"/>
        <v>1607</v>
      </c>
      <c r="K27" s="7">
        <v>0</v>
      </c>
      <c r="L27" s="71">
        <v>2010</v>
      </c>
      <c r="M27" s="1"/>
    </row>
    <row r="28" spans="3:13" ht="20.25" customHeight="1" x14ac:dyDescent="0.25">
      <c r="C28" s="70">
        <v>16</v>
      </c>
      <c r="D28" s="14" t="s">
        <v>19</v>
      </c>
      <c r="E28" s="15">
        <v>10471299</v>
      </c>
      <c r="F28" s="5">
        <v>104</v>
      </c>
      <c r="G28" s="5" t="s">
        <v>3</v>
      </c>
      <c r="H28" s="5">
        <v>1</v>
      </c>
      <c r="I28" s="33">
        <v>1607</v>
      </c>
      <c r="J28" s="7">
        <f t="shared" si="0"/>
        <v>1607</v>
      </c>
      <c r="K28" s="7">
        <v>0</v>
      </c>
      <c r="L28" s="71">
        <v>2010</v>
      </c>
      <c r="M28" s="1"/>
    </row>
    <row r="29" spans="3:13" ht="20.25" customHeight="1" x14ac:dyDescent="0.25">
      <c r="C29" s="70">
        <v>17</v>
      </c>
      <c r="D29" s="14" t="s">
        <v>19</v>
      </c>
      <c r="E29" s="15">
        <v>10471300</v>
      </c>
      <c r="F29" s="5">
        <v>104</v>
      </c>
      <c r="G29" s="5" t="s">
        <v>3</v>
      </c>
      <c r="H29" s="5">
        <v>1</v>
      </c>
      <c r="I29" s="33">
        <v>1611</v>
      </c>
      <c r="J29" s="7">
        <f t="shared" si="0"/>
        <v>1611</v>
      </c>
      <c r="K29" s="7">
        <v>0</v>
      </c>
      <c r="L29" s="71">
        <v>2010</v>
      </c>
      <c r="M29" s="1"/>
    </row>
    <row r="30" spans="3:13" ht="20.25" customHeight="1" thickBot="1" x14ac:dyDescent="0.3">
      <c r="C30" s="70">
        <v>18</v>
      </c>
      <c r="D30" s="14" t="s">
        <v>19</v>
      </c>
      <c r="E30" s="15">
        <v>10490109</v>
      </c>
      <c r="F30" s="5">
        <v>104</v>
      </c>
      <c r="G30" s="5" t="s">
        <v>3</v>
      </c>
      <c r="H30" s="5">
        <v>1</v>
      </c>
      <c r="I30" s="33">
        <v>1845</v>
      </c>
      <c r="J30" s="7">
        <f t="shared" si="0"/>
        <v>1845</v>
      </c>
      <c r="K30" s="7">
        <v>0</v>
      </c>
      <c r="L30" s="71">
        <v>2011</v>
      </c>
      <c r="M30" s="1"/>
    </row>
    <row r="31" spans="3:13" ht="22.5" customHeight="1" thickBot="1" x14ac:dyDescent="0.35">
      <c r="C31" s="143" t="s">
        <v>93</v>
      </c>
      <c r="D31" s="144"/>
      <c r="E31" s="144"/>
      <c r="F31" s="144"/>
      <c r="G31" s="145"/>
      <c r="H31" s="34">
        <f>H13+H14+H15+H16+H17+H18+H19+H20+H21+H22+H23+H24+H25+H26+H27+H28+H29+H30</f>
        <v>18</v>
      </c>
      <c r="I31" s="114">
        <f t="shared" ref="I31:K31" si="1">I13+I14+I15+I16+I17+I18+I19+I20+I21+I22+I23+I24+I25+I26+I27+I28+I29+I30</f>
        <v>25300</v>
      </c>
      <c r="J31" s="114">
        <f t="shared" si="1"/>
        <v>25300</v>
      </c>
      <c r="K31" s="36">
        <f t="shared" si="1"/>
        <v>0</v>
      </c>
      <c r="L31" s="35"/>
      <c r="M31" s="1"/>
    </row>
    <row r="32" spans="3:13" ht="22.5" customHeight="1" thickBot="1" x14ac:dyDescent="0.3">
      <c r="C32" s="87">
        <v>1</v>
      </c>
      <c r="D32" s="88">
        <v>2</v>
      </c>
      <c r="E32" s="89">
        <v>3</v>
      </c>
      <c r="F32" s="89">
        <v>4</v>
      </c>
      <c r="G32" s="89">
        <v>5</v>
      </c>
      <c r="H32" s="89">
        <v>6</v>
      </c>
      <c r="I32" s="89">
        <v>7</v>
      </c>
      <c r="J32" s="89">
        <v>8</v>
      </c>
      <c r="K32" s="89">
        <v>9</v>
      </c>
      <c r="L32" s="90">
        <v>10</v>
      </c>
      <c r="M32" s="1"/>
    </row>
    <row r="33" spans="3:13" ht="28.5" customHeight="1" thickBot="1" x14ac:dyDescent="0.35">
      <c r="C33" s="140" t="s">
        <v>82</v>
      </c>
      <c r="D33" s="141"/>
      <c r="E33" s="141"/>
      <c r="F33" s="141"/>
      <c r="G33" s="141"/>
      <c r="H33" s="141"/>
      <c r="I33" s="141"/>
      <c r="J33" s="141"/>
      <c r="K33" s="141"/>
      <c r="L33" s="142"/>
      <c r="M33" s="1"/>
    </row>
    <row r="34" spans="3:13" ht="18" customHeight="1" x14ac:dyDescent="0.25">
      <c r="C34" s="91">
        <v>1</v>
      </c>
      <c r="D34" s="98" t="s">
        <v>20</v>
      </c>
      <c r="E34" s="93">
        <v>10630194</v>
      </c>
      <c r="F34" s="94">
        <v>106</v>
      </c>
      <c r="G34" s="94" t="s">
        <v>3</v>
      </c>
      <c r="H34" s="94">
        <v>1</v>
      </c>
      <c r="I34" s="95">
        <v>761</v>
      </c>
      <c r="J34" s="96">
        <f t="shared" si="0"/>
        <v>761</v>
      </c>
      <c r="K34" s="96">
        <v>0</v>
      </c>
      <c r="L34" s="97">
        <v>1982</v>
      </c>
      <c r="M34" s="1"/>
    </row>
    <row r="35" spans="3:13" ht="18" customHeight="1" x14ac:dyDescent="0.25">
      <c r="C35" s="70">
        <v>2</v>
      </c>
      <c r="D35" s="17" t="s">
        <v>20</v>
      </c>
      <c r="E35" s="15">
        <v>10630195</v>
      </c>
      <c r="F35" s="5">
        <v>106</v>
      </c>
      <c r="G35" s="5" t="s">
        <v>3</v>
      </c>
      <c r="H35" s="5">
        <v>1</v>
      </c>
      <c r="I35" s="33">
        <v>1102</v>
      </c>
      <c r="J35" s="7">
        <f t="shared" si="0"/>
        <v>1102</v>
      </c>
      <c r="K35" s="7">
        <v>0</v>
      </c>
      <c r="L35" s="71">
        <v>1982</v>
      </c>
      <c r="M35" s="1"/>
    </row>
    <row r="36" spans="3:13" ht="18" customHeight="1" x14ac:dyDescent="0.25">
      <c r="C36" s="70">
        <v>3</v>
      </c>
      <c r="D36" s="17" t="s">
        <v>21</v>
      </c>
      <c r="E36" s="5">
        <v>10630320</v>
      </c>
      <c r="F36" s="5">
        <v>106</v>
      </c>
      <c r="G36" s="5" t="s">
        <v>3</v>
      </c>
      <c r="H36" s="5">
        <v>1</v>
      </c>
      <c r="I36" s="33">
        <v>251</v>
      </c>
      <c r="J36" s="7">
        <f t="shared" si="0"/>
        <v>251</v>
      </c>
      <c r="K36" s="7">
        <v>0</v>
      </c>
      <c r="L36" s="71">
        <v>1985</v>
      </c>
      <c r="M36" s="1"/>
    </row>
    <row r="37" spans="3:13" ht="18" customHeight="1" x14ac:dyDescent="0.25">
      <c r="C37" s="70">
        <v>4</v>
      </c>
      <c r="D37" s="17" t="s">
        <v>115</v>
      </c>
      <c r="E37" s="15">
        <v>10640474</v>
      </c>
      <c r="F37" s="5">
        <v>106</v>
      </c>
      <c r="G37" s="5" t="s">
        <v>3</v>
      </c>
      <c r="H37" s="5">
        <v>1</v>
      </c>
      <c r="I37" s="33">
        <v>1249</v>
      </c>
      <c r="J37" s="7">
        <f t="shared" si="0"/>
        <v>1249</v>
      </c>
      <c r="K37" s="7">
        <v>0</v>
      </c>
      <c r="L37" s="71">
        <v>2010</v>
      </c>
      <c r="M37" s="1"/>
    </row>
    <row r="38" spans="3:13" ht="18" customHeight="1" x14ac:dyDescent="0.25">
      <c r="C38" s="70">
        <v>5</v>
      </c>
      <c r="D38" s="17" t="s">
        <v>115</v>
      </c>
      <c r="E38" s="15">
        <v>10640475</v>
      </c>
      <c r="F38" s="5">
        <v>106</v>
      </c>
      <c r="G38" s="5" t="s">
        <v>3</v>
      </c>
      <c r="H38" s="5">
        <v>1</v>
      </c>
      <c r="I38" s="33">
        <v>1249</v>
      </c>
      <c r="J38" s="7">
        <f t="shared" si="0"/>
        <v>1249</v>
      </c>
      <c r="K38" s="7">
        <v>0</v>
      </c>
      <c r="L38" s="71">
        <v>2010</v>
      </c>
      <c r="M38" s="1"/>
    </row>
    <row r="39" spans="3:13" ht="18" customHeight="1" x14ac:dyDescent="0.25">
      <c r="C39" s="70">
        <v>6</v>
      </c>
      <c r="D39" s="17" t="s">
        <v>115</v>
      </c>
      <c r="E39" s="15">
        <v>10640476</v>
      </c>
      <c r="F39" s="5">
        <v>106</v>
      </c>
      <c r="G39" s="5" t="s">
        <v>3</v>
      </c>
      <c r="H39" s="5">
        <v>1</v>
      </c>
      <c r="I39" s="33">
        <v>1249</v>
      </c>
      <c r="J39" s="7">
        <f t="shared" si="0"/>
        <v>1249</v>
      </c>
      <c r="K39" s="7">
        <v>0</v>
      </c>
      <c r="L39" s="71">
        <v>2010</v>
      </c>
      <c r="M39" s="1"/>
    </row>
    <row r="40" spans="3:13" ht="18" customHeight="1" x14ac:dyDescent="0.25">
      <c r="C40" s="70">
        <v>7</v>
      </c>
      <c r="D40" s="17" t="s">
        <v>115</v>
      </c>
      <c r="E40" s="15">
        <v>10640477</v>
      </c>
      <c r="F40" s="5">
        <v>106</v>
      </c>
      <c r="G40" s="5" t="s">
        <v>3</v>
      </c>
      <c r="H40" s="5">
        <v>1</v>
      </c>
      <c r="I40" s="33">
        <v>1249</v>
      </c>
      <c r="J40" s="7">
        <f t="shared" si="0"/>
        <v>1249</v>
      </c>
      <c r="K40" s="7">
        <v>0</v>
      </c>
      <c r="L40" s="71">
        <v>2010</v>
      </c>
      <c r="M40" s="1"/>
    </row>
    <row r="41" spans="3:13" ht="18" customHeight="1" x14ac:dyDescent="0.25">
      <c r="C41" s="70">
        <v>8</v>
      </c>
      <c r="D41" s="17" t="s">
        <v>115</v>
      </c>
      <c r="E41" s="15">
        <v>10640478</v>
      </c>
      <c r="F41" s="5">
        <v>106</v>
      </c>
      <c r="G41" s="5" t="s">
        <v>3</v>
      </c>
      <c r="H41" s="5">
        <v>1</v>
      </c>
      <c r="I41" s="33">
        <v>1249</v>
      </c>
      <c r="J41" s="7">
        <f t="shared" si="0"/>
        <v>1249</v>
      </c>
      <c r="K41" s="7">
        <v>0</v>
      </c>
      <c r="L41" s="71">
        <v>2010</v>
      </c>
      <c r="M41" s="1"/>
    </row>
    <row r="42" spans="3:13" ht="18" customHeight="1" x14ac:dyDescent="0.25">
      <c r="C42" s="70">
        <v>9</v>
      </c>
      <c r="D42" s="17" t="s">
        <v>115</v>
      </c>
      <c r="E42" s="15">
        <v>10640479</v>
      </c>
      <c r="F42" s="5">
        <v>106</v>
      </c>
      <c r="G42" s="5" t="s">
        <v>3</v>
      </c>
      <c r="H42" s="5">
        <v>1</v>
      </c>
      <c r="I42" s="33">
        <v>1249</v>
      </c>
      <c r="J42" s="7">
        <f t="shared" si="0"/>
        <v>1249</v>
      </c>
      <c r="K42" s="7">
        <v>0</v>
      </c>
      <c r="L42" s="71">
        <v>2010</v>
      </c>
      <c r="M42" s="1"/>
    </row>
    <row r="43" spans="3:13" ht="18" customHeight="1" x14ac:dyDescent="0.25">
      <c r="C43" s="70">
        <v>10</v>
      </c>
      <c r="D43" s="17" t="s">
        <v>115</v>
      </c>
      <c r="E43" s="15">
        <v>10640480</v>
      </c>
      <c r="F43" s="5">
        <v>106</v>
      </c>
      <c r="G43" s="5" t="s">
        <v>3</v>
      </c>
      <c r="H43" s="5">
        <v>1</v>
      </c>
      <c r="I43" s="33">
        <v>1249</v>
      </c>
      <c r="J43" s="7">
        <f t="shared" si="0"/>
        <v>1249</v>
      </c>
      <c r="K43" s="7">
        <v>0</v>
      </c>
      <c r="L43" s="71">
        <v>2010</v>
      </c>
      <c r="M43" s="1"/>
    </row>
    <row r="44" spans="3:13" ht="18" customHeight="1" x14ac:dyDescent="0.25">
      <c r="C44" s="70">
        <v>11</v>
      </c>
      <c r="D44" s="17" t="s">
        <v>115</v>
      </c>
      <c r="E44" s="15">
        <v>10640481</v>
      </c>
      <c r="F44" s="5">
        <v>106</v>
      </c>
      <c r="G44" s="5" t="s">
        <v>3</v>
      </c>
      <c r="H44" s="5">
        <v>1</v>
      </c>
      <c r="I44" s="33">
        <v>1249</v>
      </c>
      <c r="J44" s="7">
        <f t="shared" si="0"/>
        <v>1249</v>
      </c>
      <c r="K44" s="7">
        <v>0</v>
      </c>
      <c r="L44" s="71">
        <v>2010</v>
      </c>
      <c r="M44" s="1"/>
    </row>
    <row r="45" spans="3:13" ht="18" customHeight="1" x14ac:dyDescent="0.25">
      <c r="C45" s="70">
        <v>12</v>
      </c>
      <c r="D45" s="17" t="s">
        <v>115</v>
      </c>
      <c r="E45" s="15">
        <v>10640482</v>
      </c>
      <c r="F45" s="5">
        <v>106</v>
      </c>
      <c r="G45" s="5" t="s">
        <v>3</v>
      </c>
      <c r="H45" s="5">
        <v>1</v>
      </c>
      <c r="I45" s="33">
        <v>1249</v>
      </c>
      <c r="J45" s="7">
        <f t="shared" si="0"/>
        <v>1249</v>
      </c>
      <c r="K45" s="7">
        <v>0</v>
      </c>
      <c r="L45" s="71">
        <v>2010</v>
      </c>
      <c r="M45" s="1"/>
    </row>
    <row r="46" spans="3:13" ht="18" customHeight="1" x14ac:dyDescent="0.25">
      <c r="C46" s="70">
        <v>13</v>
      </c>
      <c r="D46" s="17" t="s">
        <v>115</v>
      </c>
      <c r="E46" s="15">
        <v>10640483</v>
      </c>
      <c r="F46" s="5">
        <v>106</v>
      </c>
      <c r="G46" s="5" t="s">
        <v>3</v>
      </c>
      <c r="H46" s="5">
        <v>1</v>
      </c>
      <c r="I46" s="33">
        <v>1249</v>
      </c>
      <c r="J46" s="7">
        <f t="shared" si="0"/>
        <v>1249</v>
      </c>
      <c r="K46" s="7">
        <v>0</v>
      </c>
      <c r="L46" s="71">
        <v>2010</v>
      </c>
      <c r="M46" s="1"/>
    </row>
    <row r="47" spans="3:13" ht="18" customHeight="1" x14ac:dyDescent="0.25">
      <c r="C47" s="70">
        <v>14</v>
      </c>
      <c r="D47" s="17" t="s">
        <v>115</v>
      </c>
      <c r="E47" s="15">
        <v>10640484</v>
      </c>
      <c r="F47" s="5">
        <v>106</v>
      </c>
      <c r="G47" s="5" t="s">
        <v>3</v>
      </c>
      <c r="H47" s="5">
        <v>1</v>
      </c>
      <c r="I47" s="33">
        <v>1249</v>
      </c>
      <c r="J47" s="7">
        <f t="shared" si="0"/>
        <v>1249</v>
      </c>
      <c r="K47" s="7">
        <v>0</v>
      </c>
      <c r="L47" s="71">
        <v>2010</v>
      </c>
      <c r="M47" s="1"/>
    </row>
    <row r="48" spans="3:13" ht="18" customHeight="1" x14ac:dyDescent="0.25">
      <c r="C48" s="70">
        <v>15</v>
      </c>
      <c r="D48" s="17" t="s">
        <v>115</v>
      </c>
      <c r="E48" s="15">
        <v>10640485</v>
      </c>
      <c r="F48" s="5">
        <v>106</v>
      </c>
      <c r="G48" s="5" t="s">
        <v>3</v>
      </c>
      <c r="H48" s="5">
        <v>1</v>
      </c>
      <c r="I48" s="33">
        <v>1249</v>
      </c>
      <c r="J48" s="7">
        <f t="shared" si="0"/>
        <v>1249</v>
      </c>
      <c r="K48" s="7">
        <v>0</v>
      </c>
      <c r="L48" s="71">
        <v>2010</v>
      </c>
      <c r="M48" s="1"/>
    </row>
    <row r="49" spans="3:13" ht="18" customHeight="1" x14ac:dyDescent="0.25">
      <c r="C49" s="70">
        <v>16</v>
      </c>
      <c r="D49" s="17" t="s">
        <v>115</v>
      </c>
      <c r="E49" s="15">
        <v>10640486</v>
      </c>
      <c r="F49" s="5">
        <v>106</v>
      </c>
      <c r="G49" s="5" t="s">
        <v>3</v>
      </c>
      <c r="H49" s="5">
        <v>1</v>
      </c>
      <c r="I49" s="33">
        <v>1249</v>
      </c>
      <c r="J49" s="7">
        <f t="shared" si="0"/>
        <v>1249</v>
      </c>
      <c r="K49" s="7">
        <v>0</v>
      </c>
      <c r="L49" s="71">
        <v>2010</v>
      </c>
      <c r="M49" s="1"/>
    </row>
    <row r="50" spans="3:13" ht="18" customHeight="1" x14ac:dyDescent="0.25">
      <c r="C50" s="70">
        <v>17</v>
      </c>
      <c r="D50" s="17" t="s">
        <v>115</v>
      </c>
      <c r="E50" s="15">
        <v>10640487</v>
      </c>
      <c r="F50" s="5">
        <v>106</v>
      </c>
      <c r="G50" s="5" t="s">
        <v>3</v>
      </c>
      <c r="H50" s="5">
        <v>1</v>
      </c>
      <c r="I50" s="33">
        <v>1249</v>
      </c>
      <c r="J50" s="7">
        <f t="shared" si="0"/>
        <v>1249</v>
      </c>
      <c r="K50" s="7">
        <v>0</v>
      </c>
      <c r="L50" s="71">
        <v>2010</v>
      </c>
      <c r="M50" s="1"/>
    </row>
    <row r="51" spans="3:13" ht="18" customHeight="1" x14ac:dyDescent="0.25">
      <c r="C51" s="70">
        <v>18</v>
      </c>
      <c r="D51" s="17" t="s">
        <v>115</v>
      </c>
      <c r="E51" s="15">
        <v>10640488</v>
      </c>
      <c r="F51" s="5">
        <v>106</v>
      </c>
      <c r="G51" s="5" t="s">
        <v>3</v>
      </c>
      <c r="H51" s="5">
        <v>1</v>
      </c>
      <c r="I51" s="33">
        <v>1249</v>
      </c>
      <c r="J51" s="7">
        <f t="shared" si="0"/>
        <v>1249</v>
      </c>
      <c r="K51" s="7">
        <v>0</v>
      </c>
      <c r="L51" s="71">
        <v>2010</v>
      </c>
      <c r="M51" s="1"/>
    </row>
    <row r="52" spans="3:13" ht="18" customHeight="1" x14ac:dyDescent="0.25">
      <c r="C52" s="70">
        <v>19</v>
      </c>
      <c r="D52" s="17" t="s">
        <v>115</v>
      </c>
      <c r="E52" s="15">
        <v>10640489</v>
      </c>
      <c r="F52" s="5">
        <v>106</v>
      </c>
      <c r="G52" s="5" t="s">
        <v>3</v>
      </c>
      <c r="H52" s="5">
        <v>1</v>
      </c>
      <c r="I52" s="33">
        <v>1249</v>
      </c>
      <c r="J52" s="7">
        <f t="shared" si="0"/>
        <v>1249</v>
      </c>
      <c r="K52" s="7">
        <v>0</v>
      </c>
      <c r="L52" s="71">
        <v>2010</v>
      </c>
      <c r="M52" s="1"/>
    </row>
    <row r="53" spans="3:13" ht="18" customHeight="1" x14ac:dyDescent="0.25">
      <c r="C53" s="70">
        <v>20</v>
      </c>
      <c r="D53" s="17" t="s">
        <v>115</v>
      </c>
      <c r="E53" s="15">
        <v>10640490</v>
      </c>
      <c r="F53" s="5">
        <v>106</v>
      </c>
      <c r="G53" s="5" t="s">
        <v>3</v>
      </c>
      <c r="H53" s="5">
        <v>1</v>
      </c>
      <c r="I53" s="33">
        <v>1249</v>
      </c>
      <c r="J53" s="7">
        <f t="shared" si="0"/>
        <v>1249</v>
      </c>
      <c r="K53" s="7">
        <v>0</v>
      </c>
      <c r="L53" s="71">
        <v>2010</v>
      </c>
      <c r="M53" s="1"/>
    </row>
    <row r="54" spans="3:13" ht="18" customHeight="1" x14ac:dyDescent="0.25">
      <c r="C54" s="70">
        <v>21</v>
      </c>
      <c r="D54" s="17" t="s">
        <v>115</v>
      </c>
      <c r="E54" s="15">
        <v>10640491</v>
      </c>
      <c r="F54" s="5">
        <v>106</v>
      </c>
      <c r="G54" s="5" t="s">
        <v>3</v>
      </c>
      <c r="H54" s="5">
        <v>1</v>
      </c>
      <c r="I54" s="33">
        <v>1249</v>
      </c>
      <c r="J54" s="7">
        <f t="shared" si="0"/>
        <v>1249</v>
      </c>
      <c r="K54" s="7">
        <v>0</v>
      </c>
      <c r="L54" s="71">
        <v>2010</v>
      </c>
      <c r="M54" s="1"/>
    </row>
    <row r="55" spans="3:13" ht="21.75" customHeight="1" thickBot="1" x14ac:dyDescent="0.3">
      <c r="C55" s="73">
        <v>22</v>
      </c>
      <c r="D55" s="17" t="s">
        <v>115</v>
      </c>
      <c r="E55" s="37">
        <v>10640492</v>
      </c>
      <c r="F55" s="8">
        <v>106</v>
      </c>
      <c r="G55" s="8" t="s">
        <v>3</v>
      </c>
      <c r="H55" s="8">
        <v>1</v>
      </c>
      <c r="I55" s="38">
        <v>1249</v>
      </c>
      <c r="J55" s="10">
        <f t="shared" si="0"/>
        <v>1249</v>
      </c>
      <c r="K55" s="10">
        <v>0</v>
      </c>
      <c r="L55" s="74">
        <v>2010</v>
      </c>
      <c r="M55" s="1"/>
    </row>
    <row r="56" spans="3:13" ht="27.75" customHeight="1" thickBot="1" x14ac:dyDescent="0.35">
      <c r="C56" s="140" t="s">
        <v>91</v>
      </c>
      <c r="D56" s="141"/>
      <c r="E56" s="141"/>
      <c r="F56" s="141"/>
      <c r="G56" s="141"/>
      <c r="H56" s="141"/>
      <c r="I56" s="141"/>
      <c r="J56" s="141"/>
      <c r="K56" s="141"/>
      <c r="L56" s="142"/>
      <c r="M56" s="1"/>
    </row>
    <row r="57" spans="3:13" ht="20.25" customHeight="1" x14ac:dyDescent="0.25">
      <c r="C57" s="70">
        <v>1</v>
      </c>
      <c r="D57" s="6" t="s">
        <v>76</v>
      </c>
      <c r="E57" s="5">
        <v>10620027</v>
      </c>
      <c r="F57" s="5">
        <v>106</v>
      </c>
      <c r="G57" s="5" t="s">
        <v>3</v>
      </c>
      <c r="H57" s="5">
        <v>1</v>
      </c>
      <c r="I57" s="7">
        <v>526</v>
      </c>
      <c r="J57" s="7">
        <v>526</v>
      </c>
      <c r="K57" s="7">
        <v>0</v>
      </c>
      <c r="L57" s="72">
        <v>1985</v>
      </c>
      <c r="M57" s="1"/>
    </row>
    <row r="58" spans="3:13" ht="20.25" customHeight="1" x14ac:dyDescent="0.25">
      <c r="C58" s="70">
        <v>2</v>
      </c>
      <c r="D58" s="6" t="s">
        <v>77</v>
      </c>
      <c r="E58" s="5">
        <v>10630044</v>
      </c>
      <c r="F58" s="5">
        <v>106</v>
      </c>
      <c r="G58" s="5" t="s">
        <v>3</v>
      </c>
      <c r="H58" s="5">
        <v>1</v>
      </c>
      <c r="I58" s="7">
        <v>137</v>
      </c>
      <c r="J58" s="7">
        <v>137</v>
      </c>
      <c r="K58" s="7">
        <v>0</v>
      </c>
      <c r="L58" s="72">
        <v>1983</v>
      </c>
      <c r="M58" s="1"/>
    </row>
    <row r="59" spans="3:13" ht="20.25" customHeight="1" x14ac:dyDescent="0.25">
      <c r="C59" s="70">
        <v>3</v>
      </c>
      <c r="D59" s="6" t="s">
        <v>78</v>
      </c>
      <c r="E59" s="5">
        <v>10630009</v>
      </c>
      <c r="F59" s="5">
        <v>106</v>
      </c>
      <c r="G59" s="5" t="s">
        <v>3</v>
      </c>
      <c r="H59" s="5">
        <v>1</v>
      </c>
      <c r="I59" s="7">
        <v>113</v>
      </c>
      <c r="J59" s="7">
        <v>113</v>
      </c>
      <c r="K59" s="7">
        <v>0</v>
      </c>
      <c r="L59" s="72">
        <v>1968</v>
      </c>
      <c r="M59" s="1"/>
    </row>
    <row r="60" spans="3:13" ht="20.25" customHeight="1" thickBot="1" x14ac:dyDescent="0.3">
      <c r="C60" s="73">
        <v>4</v>
      </c>
      <c r="D60" s="9" t="s">
        <v>77</v>
      </c>
      <c r="E60" s="8">
        <v>10630058</v>
      </c>
      <c r="F60" s="8">
        <v>106</v>
      </c>
      <c r="G60" s="8" t="s">
        <v>3</v>
      </c>
      <c r="H60" s="8">
        <v>1</v>
      </c>
      <c r="I60" s="10">
        <v>138</v>
      </c>
      <c r="J60" s="10">
        <v>138</v>
      </c>
      <c r="K60" s="10">
        <v>0</v>
      </c>
      <c r="L60" s="75">
        <v>1983</v>
      </c>
      <c r="M60" s="1"/>
    </row>
    <row r="61" spans="3:13" ht="29.25" customHeight="1" thickBot="1" x14ac:dyDescent="0.35">
      <c r="C61" s="146" t="s">
        <v>92</v>
      </c>
      <c r="D61" s="147"/>
      <c r="E61" s="147"/>
      <c r="F61" s="147"/>
      <c r="G61" s="148"/>
      <c r="H61" s="39">
        <f>H34+H35+H36+H37+H38+H39+H40+H41+H42+H43+H44+H45+H46+H47+H48+H49+H50+H51+H52+H53+H54+H55+H57+H58+H59+H60</f>
        <v>26</v>
      </c>
      <c r="I61" s="13">
        <f t="shared" ref="I61:K61" si="2">I34+I35+I36+I37+I38+I39+I40+I41+I42+I43+I44+I45+I46+I47+I48+I49+I50+I51+I52+I53+I54+I55+I57+I58+I59+I60</f>
        <v>26759</v>
      </c>
      <c r="J61" s="13">
        <f t="shared" si="2"/>
        <v>26759</v>
      </c>
      <c r="K61" s="13">
        <f t="shared" si="2"/>
        <v>0</v>
      </c>
      <c r="L61" s="76"/>
      <c r="M61" s="1"/>
    </row>
    <row r="62" spans="3:13" ht="26.25" customHeight="1" thickBot="1" x14ac:dyDescent="0.3">
      <c r="C62" s="87">
        <v>1</v>
      </c>
      <c r="D62" s="88">
        <v>2</v>
      </c>
      <c r="E62" s="89">
        <v>3</v>
      </c>
      <c r="F62" s="89">
        <v>4</v>
      </c>
      <c r="G62" s="89">
        <v>5</v>
      </c>
      <c r="H62" s="89">
        <v>6</v>
      </c>
      <c r="I62" s="89">
        <v>7</v>
      </c>
      <c r="J62" s="89">
        <v>8</v>
      </c>
      <c r="K62" s="89">
        <v>9</v>
      </c>
      <c r="L62" s="90">
        <v>10</v>
      </c>
      <c r="M62" s="1"/>
    </row>
    <row r="63" spans="3:13" ht="32.25" customHeight="1" thickBot="1" x14ac:dyDescent="0.35">
      <c r="C63" s="140" t="s">
        <v>82</v>
      </c>
      <c r="D63" s="141"/>
      <c r="E63" s="141"/>
      <c r="F63" s="141"/>
      <c r="G63" s="141"/>
      <c r="H63" s="141"/>
      <c r="I63" s="141"/>
      <c r="J63" s="141"/>
      <c r="K63" s="141"/>
      <c r="L63" s="142"/>
      <c r="M63" s="1"/>
    </row>
    <row r="64" spans="3:13" ht="21" customHeight="1" x14ac:dyDescent="0.25">
      <c r="C64" s="91">
        <v>1</v>
      </c>
      <c r="D64" s="99" t="s">
        <v>5</v>
      </c>
      <c r="E64" s="94"/>
      <c r="F64" s="94" t="s">
        <v>25</v>
      </c>
      <c r="G64" s="94" t="s">
        <v>3</v>
      </c>
      <c r="H64" s="94">
        <v>3</v>
      </c>
      <c r="I64" s="96">
        <v>6755</v>
      </c>
      <c r="J64" s="96">
        <f>I64/2</f>
        <v>3377.5</v>
      </c>
      <c r="K64" s="96">
        <f>J64</f>
        <v>3377.5</v>
      </c>
      <c r="L64" s="100"/>
      <c r="M64" s="1"/>
    </row>
    <row r="65" spans="3:13" ht="21" customHeight="1" x14ac:dyDescent="0.25">
      <c r="C65" s="70">
        <v>2</v>
      </c>
      <c r="D65" s="6" t="s">
        <v>6</v>
      </c>
      <c r="E65" s="5"/>
      <c r="F65" s="5" t="s">
        <v>25</v>
      </c>
      <c r="G65" s="5" t="s">
        <v>3</v>
      </c>
      <c r="H65" s="5">
        <v>8</v>
      </c>
      <c r="I65" s="7">
        <v>22400</v>
      </c>
      <c r="J65" s="7">
        <f t="shared" ref="J65:J81" si="3">I65/2</f>
        <v>11200</v>
      </c>
      <c r="K65" s="7">
        <f t="shared" ref="K65:K67" si="4">J65</f>
        <v>11200</v>
      </c>
      <c r="L65" s="77"/>
      <c r="M65" s="1"/>
    </row>
    <row r="66" spans="3:13" ht="21" customHeight="1" x14ac:dyDescent="0.25">
      <c r="C66" s="70">
        <v>3</v>
      </c>
      <c r="D66" s="6" t="s">
        <v>7</v>
      </c>
      <c r="E66" s="5"/>
      <c r="F66" s="5" t="s">
        <v>25</v>
      </c>
      <c r="G66" s="5" t="s">
        <v>3</v>
      </c>
      <c r="H66" s="5">
        <v>5</v>
      </c>
      <c r="I66" s="7">
        <v>7000</v>
      </c>
      <c r="J66" s="7">
        <f t="shared" si="3"/>
        <v>3500</v>
      </c>
      <c r="K66" s="7">
        <f t="shared" si="4"/>
        <v>3500</v>
      </c>
      <c r="L66" s="78"/>
      <c r="M66" s="1"/>
    </row>
    <row r="67" spans="3:13" ht="21" customHeight="1" x14ac:dyDescent="0.25">
      <c r="C67" s="70">
        <v>4</v>
      </c>
      <c r="D67" s="6" t="s">
        <v>8</v>
      </c>
      <c r="E67" s="5"/>
      <c r="F67" s="5" t="s">
        <v>25</v>
      </c>
      <c r="G67" s="5" t="s">
        <v>3</v>
      </c>
      <c r="H67" s="5">
        <v>1</v>
      </c>
      <c r="I67" s="7">
        <v>481.5</v>
      </c>
      <c r="J67" s="7">
        <f t="shared" si="3"/>
        <v>240.75</v>
      </c>
      <c r="K67" s="7">
        <f t="shared" si="4"/>
        <v>240.75</v>
      </c>
      <c r="L67" s="78"/>
      <c r="M67" s="1"/>
    </row>
    <row r="68" spans="3:13" ht="21" customHeight="1" x14ac:dyDescent="0.25">
      <c r="C68" s="70">
        <v>5</v>
      </c>
      <c r="D68" s="115" t="s">
        <v>116</v>
      </c>
      <c r="E68" s="18"/>
      <c r="F68" s="5" t="s">
        <v>25</v>
      </c>
      <c r="G68" s="5" t="s">
        <v>3</v>
      </c>
      <c r="H68" s="5">
        <v>6</v>
      </c>
      <c r="I68" s="7">
        <v>1532</v>
      </c>
      <c r="J68" s="7">
        <f t="shared" si="3"/>
        <v>766</v>
      </c>
      <c r="K68" s="7">
        <f t="shared" ref="K68:K81" si="5">I68/2</f>
        <v>766</v>
      </c>
      <c r="L68" s="78"/>
      <c r="M68" s="1"/>
    </row>
    <row r="69" spans="3:13" ht="21" customHeight="1" x14ac:dyDescent="0.25">
      <c r="C69" s="70">
        <v>6</v>
      </c>
      <c r="D69" s="18" t="s">
        <v>114</v>
      </c>
      <c r="E69" s="18"/>
      <c r="F69" s="5" t="s">
        <v>25</v>
      </c>
      <c r="G69" s="5" t="s">
        <v>3</v>
      </c>
      <c r="H69" s="5">
        <v>8</v>
      </c>
      <c r="I69" s="7">
        <v>3600</v>
      </c>
      <c r="J69" s="7">
        <f t="shared" si="3"/>
        <v>1800</v>
      </c>
      <c r="K69" s="7">
        <f t="shared" si="5"/>
        <v>1800</v>
      </c>
      <c r="L69" s="78"/>
      <c r="M69" s="1"/>
    </row>
    <row r="70" spans="3:13" ht="21" customHeight="1" x14ac:dyDescent="0.25">
      <c r="C70" s="70">
        <v>7</v>
      </c>
      <c r="D70" s="18" t="s">
        <v>26</v>
      </c>
      <c r="E70" s="18"/>
      <c r="F70" s="5" t="s">
        <v>25</v>
      </c>
      <c r="G70" s="5" t="s">
        <v>3</v>
      </c>
      <c r="H70" s="5">
        <v>2</v>
      </c>
      <c r="I70" s="7">
        <v>5200</v>
      </c>
      <c r="J70" s="7">
        <f t="shared" si="3"/>
        <v>2600</v>
      </c>
      <c r="K70" s="7">
        <f t="shared" si="5"/>
        <v>2600</v>
      </c>
      <c r="L70" s="78"/>
      <c r="M70" s="1"/>
    </row>
    <row r="71" spans="3:13" ht="21" customHeight="1" x14ac:dyDescent="0.25">
      <c r="C71" s="70">
        <v>8</v>
      </c>
      <c r="D71" s="18" t="s">
        <v>27</v>
      </c>
      <c r="E71" s="18"/>
      <c r="F71" s="5" t="s">
        <v>25</v>
      </c>
      <c r="G71" s="5" t="s">
        <v>3</v>
      </c>
      <c r="H71" s="5">
        <v>1</v>
      </c>
      <c r="I71" s="7">
        <v>37</v>
      </c>
      <c r="J71" s="7">
        <f t="shared" si="3"/>
        <v>18.5</v>
      </c>
      <c r="K71" s="7">
        <f t="shared" si="5"/>
        <v>18.5</v>
      </c>
      <c r="L71" s="78"/>
      <c r="M71" s="1"/>
    </row>
    <row r="72" spans="3:13" ht="21" customHeight="1" x14ac:dyDescent="0.25">
      <c r="C72" s="70">
        <v>9</v>
      </c>
      <c r="D72" s="115" t="s">
        <v>21</v>
      </c>
      <c r="E72" s="18"/>
      <c r="F72" s="5" t="s">
        <v>25</v>
      </c>
      <c r="G72" s="5" t="s">
        <v>3</v>
      </c>
      <c r="H72" s="5">
        <v>1</v>
      </c>
      <c r="I72" s="7">
        <v>600</v>
      </c>
      <c r="J72" s="7">
        <f t="shared" si="3"/>
        <v>300</v>
      </c>
      <c r="K72" s="7">
        <f t="shared" si="5"/>
        <v>300</v>
      </c>
      <c r="L72" s="78"/>
      <c r="M72" s="1"/>
    </row>
    <row r="73" spans="3:13" ht="21" customHeight="1" x14ac:dyDescent="0.25">
      <c r="C73" s="70">
        <v>10</v>
      </c>
      <c r="D73" s="18" t="s">
        <v>28</v>
      </c>
      <c r="E73" s="18"/>
      <c r="F73" s="5" t="s">
        <v>25</v>
      </c>
      <c r="G73" s="5" t="s">
        <v>3</v>
      </c>
      <c r="H73" s="5">
        <v>1</v>
      </c>
      <c r="I73" s="7">
        <v>350</v>
      </c>
      <c r="J73" s="7">
        <f t="shared" si="3"/>
        <v>175</v>
      </c>
      <c r="K73" s="7">
        <f t="shared" si="5"/>
        <v>175</v>
      </c>
      <c r="L73" s="78"/>
      <c r="M73" s="1"/>
    </row>
    <row r="74" spans="3:13" ht="21" customHeight="1" x14ac:dyDescent="0.25">
      <c r="C74" s="70">
        <v>11</v>
      </c>
      <c r="D74" s="18" t="s">
        <v>29</v>
      </c>
      <c r="E74" s="18"/>
      <c r="F74" s="5" t="s">
        <v>25</v>
      </c>
      <c r="G74" s="5" t="s">
        <v>3</v>
      </c>
      <c r="H74" s="5">
        <v>11</v>
      </c>
      <c r="I74" s="7">
        <v>1000</v>
      </c>
      <c r="J74" s="7">
        <f t="shared" si="3"/>
        <v>500</v>
      </c>
      <c r="K74" s="7">
        <f t="shared" si="5"/>
        <v>500</v>
      </c>
      <c r="L74" s="78"/>
      <c r="M74" s="1"/>
    </row>
    <row r="75" spans="3:13" ht="21" customHeight="1" x14ac:dyDescent="0.25">
      <c r="C75" s="70">
        <v>12</v>
      </c>
      <c r="D75" s="18" t="s">
        <v>113</v>
      </c>
      <c r="E75" s="18"/>
      <c r="F75" s="5" t="s">
        <v>25</v>
      </c>
      <c r="G75" s="5" t="s">
        <v>3</v>
      </c>
      <c r="H75" s="5">
        <v>12</v>
      </c>
      <c r="I75" s="7">
        <v>480</v>
      </c>
      <c r="J75" s="7">
        <f t="shared" si="3"/>
        <v>240</v>
      </c>
      <c r="K75" s="7">
        <f t="shared" si="5"/>
        <v>240</v>
      </c>
      <c r="L75" s="78"/>
      <c r="M75" s="1"/>
    </row>
    <row r="76" spans="3:13" ht="21" customHeight="1" x14ac:dyDescent="0.25">
      <c r="C76" s="70">
        <v>13</v>
      </c>
      <c r="D76" s="18" t="s">
        <v>30</v>
      </c>
      <c r="E76" s="18"/>
      <c r="F76" s="5" t="s">
        <v>25</v>
      </c>
      <c r="G76" s="5" t="s">
        <v>3</v>
      </c>
      <c r="H76" s="5">
        <v>4</v>
      </c>
      <c r="I76" s="5">
        <v>511.33</v>
      </c>
      <c r="J76" s="7">
        <f t="shared" si="3"/>
        <v>255.66499999999999</v>
      </c>
      <c r="K76" s="7">
        <v>255.66</v>
      </c>
      <c r="L76" s="78"/>
      <c r="M76" s="1"/>
    </row>
    <row r="77" spans="3:13" ht="21" customHeight="1" x14ac:dyDescent="0.25">
      <c r="C77" s="70">
        <v>14</v>
      </c>
      <c r="D77" s="18" t="s">
        <v>4</v>
      </c>
      <c r="E77" s="18"/>
      <c r="F77" s="5" t="s">
        <v>25</v>
      </c>
      <c r="G77" s="5" t="s">
        <v>3</v>
      </c>
      <c r="H77" s="5">
        <v>1</v>
      </c>
      <c r="I77" s="7">
        <v>800</v>
      </c>
      <c r="J77" s="7">
        <f t="shared" si="3"/>
        <v>400</v>
      </c>
      <c r="K77" s="7">
        <f t="shared" si="5"/>
        <v>400</v>
      </c>
      <c r="L77" s="78"/>
      <c r="M77" s="1"/>
    </row>
    <row r="78" spans="3:13" ht="21" customHeight="1" x14ac:dyDescent="0.25">
      <c r="C78" s="70">
        <v>15</v>
      </c>
      <c r="D78" s="18" t="s">
        <v>31</v>
      </c>
      <c r="E78" s="18"/>
      <c r="F78" s="5" t="s">
        <v>25</v>
      </c>
      <c r="G78" s="5" t="s">
        <v>3</v>
      </c>
      <c r="H78" s="5">
        <v>2</v>
      </c>
      <c r="I78" s="7">
        <v>115</v>
      </c>
      <c r="J78" s="7">
        <f t="shared" si="3"/>
        <v>57.5</v>
      </c>
      <c r="K78" s="7">
        <f t="shared" si="5"/>
        <v>57.5</v>
      </c>
      <c r="L78" s="78"/>
      <c r="M78" s="1"/>
    </row>
    <row r="79" spans="3:13" ht="21" customHeight="1" x14ac:dyDescent="0.25">
      <c r="C79" s="70">
        <v>16</v>
      </c>
      <c r="D79" s="18" t="s">
        <v>32</v>
      </c>
      <c r="E79" s="18"/>
      <c r="F79" s="5" t="s">
        <v>25</v>
      </c>
      <c r="G79" s="5" t="s">
        <v>3</v>
      </c>
      <c r="H79" s="5">
        <v>6</v>
      </c>
      <c r="I79" s="7">
        <v>2200</v>
      </c>
      <c r="J79" s="7">
        <f t="shared" si="3"/>
        <v>1100</v>
      </c>
      <c r="K79" s="7">
        <f t="shared" si="5"/>
        <v>1100</v>
      </c>
      <c r="L79" s="78"/>
      <c r="M79" s="1"/>
    </row>
    <row r="80" spans="3:13" ht="21" customHeight="1" x14ac:dyDescent="0.25">
      <c r="C80" s="70">
        <v>17</v>
      </c>
      <c r="D80" s="18" t="s">
        <v>63</v>
      </c>
      <c r="E80" s="18"/>
      <c r="F80" s="5" t="s">
        <v>25</v>
      </c>
      <c r="G80" s="5" t="s">
        <v>3</v>
      </c>
      <c r="H80" s="5">
        <v>1</v>
      </c>
      <c r="I80" s="7">
        <v>4300</v>
      </c>
      <c r="J80" s="7">
        <f t="shared" si="3"/>
        <v>2150</v>
      </c>
      <c r="K80" s="7">
        <f t="shared" si="5"/>
        <v>2150</v>
      </c>
      <c r="L80" s="78"/>
      <c r="M80" s="1"/>
    </row>
    <row r="81" spans="3:13" ht="21.75" customHeight="1" thickBot="1" x14ac:dyDescent="0.3">
      <c r="C81" s="73">
        <v>18</v>
      </c>
      <c r="D81" s="22" t="s">
        <v>75</v>
      </c>
      <c r="E81" s="22"/>
      <c r="F81" s="8" t="s">
        <v>25</v>
      </c>
      <c r="G81" s="8" t="s">
        <v>3</v>
      </c>
      <c r="H81" s="8">
        <v>1</v>
      </c>
      <c r="I81" s="10">
        <v>775</v>
      </c>
      <c r="J81" s="10">
        <f t="shared" si="3"/>
        <v>387.5</v>
      </c>
      <c r="K81" s="10">
        <f t="shared" si="5"/>
        <v>387.5</v>
      </c>
      <c r="L81" s="112"/>
      <c r="M81" s="1"/>
    </row>
    <row r="82" spans="3:13" ht="28.5" customHeight="1" thickBot="1" x14ac:dyDescent="0.35">
      <c r="C82" s="140" t="s">
        <v>94</v>
      </c>
      <c r="D82" s="141"/>
      <c r="E82" s="141"/>
      <c r="F82" s="141"/>
      <c r="G82" s="141"/>
      <c r="H82" s="141"/>
      <c r="I82" s="141"/>
      <c r="J82" s="141"/>
      <c r="K82" s="141"/>
      <c r="L82" s="142"/>
      <c r="M82" s="1"/>
    </row>
    <row r="83" spans="3:13" ht="20.25" customHeight="1" x14ac:dyDescent="0.3">
      <c r="C83" s="91">
        <v>1</v>
      </c>
      <c r="D83" s="105" t="s">
        <v>65</v>
      </c>
      <c r="E83" s="105"/>
      <c r="F83" s="94" t="s">
        <v>25</v>
      </c>
      <c r="G83" s="94" t="s">
        <v>3</v>
      </c>
      <c r="H83" s="94">
        <v>2</v>
      </c>
      <c r="I83" s="96">
        <v>856</v>
      </c>
      <c r="J83" s="96">
        <f>I83/2</f>
        <v>428</v>
      </c>
      <c r="K83" s="96">
        <f>I83/2</f>
        <v>428</v>
      </c>
      <c r="L83" s="113"/>
      <c r="M83" s="1"/>
    </row>
    <row r="84" spans="3:13" ht="20.25" customHeight="1" x14ac:dyDescent="0.3">
      <c r="C84" s="70">
        <v>2</v>
      </c>
      <c r="D84" s="18" t="s">
        <v>67</v>
      </c>
      <c r="E84" s="18"/>
      <c r="F84" s="5" t="s">
        <v>25</v>
      </c>
      <c r="G84" s="5" t="s">
        <v>3</v>
      </c>
      <c r="H84" s="5">
        <v>1</v>
      </c>
      <c r="I84" s="7">
        <v>930</v>
      </c>
      <c r="J84" s="7">
        <f t="shared" ref="J84:J86" si="6">I84/2</f>
        <v>465</v>
      </c>
      <c r="K84" s="7">
        <f t="shared" ref="K84:K86" si="7">I84/2</f>
        <v>465</v>
      </c>
      <c r="L84" s="79"/>
      <c r="M84" s="1"/>
    </row>
    <row r="85" spans="3:13" ht="20.25" customHeight="1" x14ac:dyDescent="0.3">
      <c r="C85" s="70">
        <v>3</v>
      </c>
      <c r="D85" s="18" t="s">
        <v>66</v>
      </c>
      <c r="E85" s="18"/>
      <c r="F85" s="5" t="s">
        <v>25</v>
      </c>
      <c r="G85" s="5" t="s">
        <v>3</v>
      </c>
      <c r="H85" s="5">
        <v>1</v>
      </c>
      <c r="I85" s="7">
        <v>630</v>
      </c>
      <c r="J85" s="7">
        <f t="shared" si="6"/>
        <v>315</v>
      </c>
      <c r="K85" s="7">
        <f t="shared" si="7"/>
        <v>315</v>
      </c>
      <c r="L85" s="79"/>
      <c r="M85" s="1"/>
    </row>
    <row r="86" spans="3:13" ht="20.25" customHeight="1" x14ac:dyDescent="0.3">
      <c r="C86" s="70">
        <v>4</v>
      </c>
      <c r="D86" s="18" t="s">
        <v>68</v>
      </c>
      <c r="E86" s="18"/>
      <c r="F86" s="5" t="s">
        <v>25</v>
      </c>
      <c r="G86" s="5" t="s">
        <v>3</v>
      </c>
      <c r="H86" s="5">
        <v>1</v>
      </c>
      <c r="I86" s="7">
        <v>485</v>
      </c>
      <c r="J86" s="7">
        <f t="shared" si="6"/>
        <v>242.5</v>
      </c>
      <c r="K86" s="7">
        <f t="shared" si="7"/>
        <v>242.5</v>
      </c>
      <c r="L86" s="79"/>
      <c r="M86" s="1"/>
    </row>
    <row r="87" spans="3:13" ht="18" hidden="1" customHeight="1" x14ac:dyDescent="0.3">
      <c r="C87" s="149"/>
      <c r="D87" s="150"/>
      <c r="E87" s="150"/>
      <c r="F87" s="150"/>
      <c r="G87" s="150"/>
      <c r="H87" s="150"/>
      <c r="I87" s="150"/>
      <c r="J87" s="150"/>
      <c r="K87" s="150"/>
      <c r="L87" s="151"/>
      <c r="M87" s="1"/>
    </row>
    <row r="88" spans="3:13" ht="22.5" customHeight="1" thickBot="1" x14ac:dyDescent="0.3">
      <c r="C88" s="70">
        <v>5</v>
      </c>
      <c r="D88" s="18" t="s">
        <v>112</v>
      </c>
      <c r="E88" s="18"/>
      <c r="F88" s="5" t="s">
        <v>25</v>
      </c>
      <c r="G88" s="5" t="s">
        <v>3</v>
      </c>
      <c r="H88" s="5">
        <v>2</v>
      </c>
      <c r="I88" s="7">
        <v>1780</v>
      </c>
      <c r="J88" s="7">
        <f>I88/2</f>
        <v>890</v>
      </c>
      <c r="K88" s="7">
        <f>I88/2</f>
        <v>890</v>
      </c>
      <c r="L88" s="80"/>
      <c r="M88" s="1"/>
    </row>
    <row r="89" spans="3:13" ht="30.75" customHeight="1" thickBot="1" x14ac:dyDescent="0.3">
      <c r="C89" s="152" t="s">
        <v>95</v>
      </c>
      <c r="D89" s="153"/>
      <c r="E89" s="153"/>
      <c r="F89" s="153"/>
      <c r="G89" s="154"/>
      <c r="H89" s="39">
        <f>H64+H65+H66+H67+H68+H69+H70+H71+H72+H73+H74+H75+H76+H77+H78+H79+H80+H81+H83+H84+H85+H86+H88</f>
        <v>81</v>
      </c>
      <c r="I89" s="13">
        <f t="shared" ref="I89:K89" si="8">I64+I65+I66+I67+I68+I69+I70+I71+I72+I73+I74+I75+I76+I77+I78+I79+I80+I81+I83+I84+I85+I86+I88</f>
        <v>62817.83</v>
      </c>
      <c r="J89" s="13">
        <f t="shared" si="8"/>
        <v>31408.915000000001</v>
      </c>
      <c r="K89" s="13">
        <f t="shared" si="8"/>
        <v>31408.91</v>
      </c>
      <c r="L89" s="40"/>
      <c r="M89" s="1"/>
    </row>
    <row r="90" spans="3:13" ht="22.5" customHeight="1" thickBot="1" x14ac:dyDescent="0.3">
      <c r="C90" s="87">
        <v>1</v>
      </c>
      <c r="D90" s="88">
        <v>2</v>
      </c>
      <c r="E90" s="89">
        <v>3</v>
      </c>
      <c r="F90" s="89">
        <v>4</v>
      </c>
      <c r="G90" s="89">
        <v>5</v>
      </c>
      <c r="H90" s="89">
        <v>6</v>
      </c>
      <c r="I90" s="89">
        <v>7</v>
      </c>
      <c r="J90" s="89">
        <v>8</v>
      </c>
      <c r="K90" s="89">
        <v>9</v>
      </c>
      <c r="L90" s="90">
        <v>10</v>
      </c>
      <c r="M90" s="1"/>
    </row>
    <row r="91" spans="3:13" ht="27.75" customHeight="1" thickBot="1" x14ac:dyDescent="0.35">
      <c r="C91" s="140" t="s">
        <v>82</v>
      </c>
      <c r="D91" s="141"/>
      <c r="E91" s="141"/>
      <c r="F91" s="141"/>
      <c r="G91" s="141"/>
      <c r="H91" s="141"/>
      <c r="I91" s="141"/>
      <c r="J91" s="141"/>
      <c r="K91" s="141"/>
      <c r="L91" s="142"/>
      <c r="M91" s="1"/>
    </row>
    <row r="92" spans="3:13" hidden="1" x14ac:dyDescent="0.25">
      <c r="C92" s="101"/>
      <c r="D92" s="102"/>
      <c r="E92" s="103"/>
      <c r="F92" s="103"/>
      <c r="G92" s="103"/>
      <c r="H92" s="103"/>
      <c r="I92" s="103"/>
      <c r="J92" s="103"/>
      <c r="K92" s="103"/>
      <c r="L92" s="104"/>
      <c r="M92" s="1"/>
    </row>
    <row r="93" spans="3:13" hidden="1" x14ac:dyDescent="0.25">
      <c r="C93" s="81"/>
      <c r="D93" s="28"/>
      <c r="E93" s="29"/>
      <c r="F93" s="29"/>
      <c r="G93" s="29"/>
      <c r="H93" s="29"/>
      <c r="I93" s="29"/>
      <c r="J93" s="29"/>
      <c r="K93" s="29"/>
      <c r="L93" s="78"/>
      <c r="M93" s="1"/>
    </row>
    <row r="94" spans="3:13" hidden="1" x14ac:dyDescent="0.25">
      <c r="C94" s="81"/>
      <c r="D94" s="28"/>
      <c r="E94" s="29"/>
      <c r="F94" s="29"/>
      <c r="G94" s="29"/>
      <c r="H94" s="29"/>
      <c r="I94" s="29"/>
      <c r="J94" s="29"/>
      <c r="K94" s="29"/>
      <c r="L94" s="78"/>
      <c r="M94" s="1"/>
    </row>
    <row r="95" spans="3:13" hidden="1" x14ac:dyDescent="0.25">
      <c r="C95" s="132"/>
      <c r="D95" s="133"/>
      <c r="E95" s="133"/>
      <c r="F95" s="133"/>
      <c r="G95" s="133"/>
      <c r="H95" s="133"/>
      <c r="I95" s="133"/>
      <c r="J95" s="133"/>
      <c r="K95" s="133"/>
      <c r="L95" s="134"/>
      <c r="M95" s="1"/>
    </row>
    <row r="96" spans="3:13" ht="15.75" hidden="1" x14ac:dyDescent="0.25">
      <c r="C96" s="70"/>
      <c r="D96" s="6"/>
      <c r="E96" s="5"/>
      <c r="F96" s="5"/>
      <c r="G96" s="5"/>
      <c r="H96" s="5"/>
      <c r="I96" s="7"/>
      <c r="J96" s="7"/>
      <c r="K96" s="7"/>
      <c r="L96" s="72"/>
      <c r="M96" s="19"/>
    </row>
    <row r="97" spans="3:13" ht="15.75" hidden="1" x14ac:dyDescent="0.25">
      <c r="C97" s="70"/>
      <c r="D97" s="6"/>
      <c r="E97" s="5"/>
      <c r="F97" s="5"/>
      <c r="G97" s="5"/>
      <c r="H97" s="5"/>
      <c r="I97" s="7"/>
      <c r="J97" s="7"/>
      <c r="K97" s="7"/>
      <c r="L97" s="72"/>
      <c r="M97" s="19"/>
    </row>
    <row r="98" spans="3:13" ht="15.75" hidden="1" x14ac:dyDescent="0.25">
      <c r="C98" s="70"/>
      <c r="D98" s="6"/>
      <c r="E98" s="5"/>
      <c r="F98" s="5"/>
      <c r="G98" s="5"/>
      <c r="H98" s="5"/>
      <c r="I98" s="7"/>
      <c r="J98" s="7"/>
      <c r="K98" s="7"/>
      <c r="L98" s="72"/>
      <c r="M98" s="19"/>
    </row>
    <row r="99" spans="3:13" ht="15.75" hidden="1" x14ac:dyDescent="0.25">
      <c r="C99" s="70"/>
      <c r="D99" s="6"/>
      <c r="E99" s="5"/>
      <c r="F99" s="5"/>
      <c r="G99" s="5"/>
      <c r="H99" s="5"/>
      <c r="I99" s="7"/>
      <c r="J99" s="7"/>
      <c r="K99" s="7"/>
      <c r="L99" s="72"/>
      <c r="M99" s="19"/>
    </row>
    <row r="100" spans="3:13" ht="15.75" hidden="1" x14ac:dyDescent="0.25">
      <c r="C100" s="70"/>
      <c r="D100" s="6"/>
      <c r="E100" s="5"/>
      <c r="F100" s="5"/>
      <c r="G100" s="5"/>
      <c r="H100" s="5"/>
      <c r="I100" s="7"/>
      <c r="J100" s="7"/>
      <c r="K100" s="7"/>
      <c r="L100" s="72"/>
      <c r="M100" s="19"/>
    </row>
    <row r="101" spans="3:13" ht="15.75" hidden="1" x14ac:dyDescent="0.25">
      <c r="C101" s="70"/>
      <c r="D101" s="6"/>
      <c r="E101" s="5"/>
      <c r="F101" s="5"/>
      <c r="G101" s="5"/>
      <c r="H101" s="5"/>
      <c r="I101" s="7"/>
      <c r="J101" s="7"/>
      <c r="K101" s="7"/>
      <c r="L101" s="72"/>
      <c r="M101" s="19"/>
    </row>
    <row r="102" spans="3:13" ht="15.75" hidden="1" x14ac:dyDescent="0.25">
      <c r="C102" s="70"/>
      <c r="D102" s="6"/>
      <c r="E102" s="5"/>
      <c r="F102" s="5"/>
      <c r="G102" s="5"/>
      <c r="H102" s="5"/>
      <c r="I102" s="7"/>
      <c r="J102" s="7"/>
      <c r="K102" s="7"/>
      <c r="L102" s="72"/>
      <c r="M102" s="19"/>
    </row>
    <row r="103" spans="3:13" ht="15.75" hidden="1" x14ac:dyDescent="0.25">
      <c r="C103" s="70"/>
      <c r="D103" s="6"/>
      <c r="E103" s="5"/>
      <c r="F103" s="5"/>
      <c r="G103" s="5"/>
      <c r="H103" s="5"/>
      <c r="I103" s="7"/>
      <c r="J103" s="7"/>
      <c r="K103" s="7"/>
      <c r="L103" s="72"/>
      <c r="M103" s="19"/>
    </row>
    <row r="104" spans="3:13" ht="15.75" hidden="1" x14ac:dyDescent="0.25">
      <c r="C104" s="70"/>
      <c r="D104" s="6"/>
      <c r="E104" s="5"/>
      <c r="F104" s="5"/>
      <c r="G104" s="5"/>
      <c r="H104" s="5"/>
      <c r="I104" s="7"/>
      <c r="J104" s="7"/>
      <c r="K104" s="7"/>
      <c r="L104" s="72"/>
      <c r="M104" s="19"/>
    </row>
    <row r="105" spans="3:13" ht="15.75" hidden="1" x14ac:dyDescent="0.25">
      <c r="C105" s="70"/>
      <c r="D105" s="6"/>
      <c r="E105" s="5"/>
      <c r="F105" s="5"/>
      <c r="G105" s="5"/>
      <c r="H105" s="5"/>
      <c r="I105" s="7"/>
      <c r="J105" s="7"/>
      <c r="K105" s="7"/>
      <c r="L105" s="72"/>
      <c r="M105" s="19"/>
    </row>
    <row r="106" spans="3:13" ht="15.75" hidden="1" x14ac:dyDescent="0.25">
      <c r="C106" s="70"/>
      <c r="D106" s="6"/>
      <c r="E106" s="5"/>
      <c r="F106" s="5"/>
      <c r="G106" s="5"/>
      <c r="H106" s="5"/>
      <c r="I106" s="7"/>
      <c r="J106" s="7"/>
      <c r="K106" s="7"/>
      <c r="L106" s="72"/>
      <c r="M106" s="19"/>
    </row>
    <row r="107" spans="3:13" ht="15.75" hidden="1" x14ac:dyDescent="0.25">
      <c r="C107" s="73"/>
      <c r="D107" s="9"/>
      <c r="E107" s="8"/>
      <c r="F107" s="8"/>
      <c r="G107" s="8"/>
      <c r="H107" s="8"/>
      <c r="I107" s="10"/>
      <c r="J107" s="10"/>
      <c r="K107" s="10"/>
      <c r="L107" s="75"/>
      <c r="M107" s="19"/>
    </row>
    <row r="108" spans="3:13" ht="16.5" hidden="1" thickBot="1" x14ac:dyDescent="0.3">
      <c r="C108" s="11"/>
      <c r="D108" s="12"/>
      <c r="E108" s="12"/>
      <c r="F108" s="12"/>
      <c r="G108" s="12"/>
      <c r="H108" s="12"/>
      <c r="I108" s="13"/>
      <c r="J108" s="13"/>
      <c r="K108" s="13"/>
      <c r="L108" s="82"/>
      <c r="M108" s="19"/>
    </row>
    <row r="109" spans="3:13" ht="15.75" hidden="1" x14ac:dyDescent="0.25">
      <c r="C109" s="137" t="s">
        <v>14</v>
      </c>
      <c r="D109" s="138"/>
      <c r="E109" s="138"/>
      <c r="F109" s="138"/>
      <c r="G109" s="138"/>
      <c r="H109" s="138"/>
      <c r="I109" s="138"/>
      <c r="J109" s="138"/>
      <c r="K109" s="138"/>
      <c r="L109" s="139"/>
      <c r="M109" s="19"/>
    </row>
    <row r="110" spans="3:13" ht="15.75" hidden="1" x14ac:dyDescent="0.25">
      <c r="C110" s="70"/>
      <c r="D110" s="14"/>
      <c r="E110" s="15"/>
      <c r="F110" s="5"/>
      <c r="G110" s="5"/>
      <c r="H110" s="5"/>
      <c r="I110" s="16"/>
      <c r="J110" s="7"/>
      <c r="K110" s="7"/>
      <c r="L110" s="71"/>
      <c r="M110" s="19"/>
    </row>
    <row r="111" spans="3:13" ht="15.75" hidden="1" x14ac:dyDescent="0.25">
      <c r="C111" s="70"/>
      <c r="D111" s="14"/>
      <c r="E111" s="15"/>
      <c r="F111" s="5"/>
      <c r="G111" s="5"/>
      <c r="H111" s="5"/>
      <c r="I111" s="16"/>
      <c r="J111" s="7"/>
      <c r="K111" s="7"/>
      <c r="L111" s="71"/>
      <c r="M111" s="19"/>
    </row>
    <row r="112" spans="3:13" ht="15.75" hidden="1" x14ac:dyDescent="0.25">
      <c r="C112" s="70"/>
      <c r="D112" s="14"/>
      <c r="E112" s="15"/>
      <c r="F112" s="5"/>
      <c r="G112" s="5"/>
      <c r="H112" s="5"/>
      <c r="I112" s="16"/>
      <c r="J112" s="7"/>
      <c r="K112" s="7"/>
      <c r="L112" s="71"/>
      <c r="M112" s="19"/>
    </row>
    <row r="113" spans="3:13" ht="15.75" hidden="1" x14ac:dyDescent="0.25">
      <c r="C113" s="70"/>
      <c r="D113" s="14"/>
      <c r="E113" s="15"/>
      <c r="F113" s="5"/>
      <c r="G113" s="5"/>
      <c r="H113" s="5"/>
      <c r="I113" s="16"/>
      <c r="J113" s="7"/>
      <c r="K113" s="7"/>
      <c r="L113" s="71"/>
      <c r="M113" s="19"/>
    </row>
    <row r="114" spans="3:13" ht="15.75" hidden="1" x14ac:dyDescent="0.25">
      <c r="C114" s="70"/>
      <c r="D114" s="14"/>
      <c r="E114" s="15"/>
      <c r="F114" s="5"/>
      <c r="G114" s="5"/>
      <c r="H114" s="5"/>
      <c r="I114" s="16"/>
      <c r="J114" s="7"/>
      <c r="K114" s="7"/>
      <c r="L114" s="71"/>
      <c r="M114" s="19"/>
    </row>
    <row r="115" spans="3:13" ht="15.75" hidden="1" x14ac:dyDescent="0.25">
      <c r="C115" s="70"/>
      <c r="D115" s="14"/>
      <c r="E115" s="15"/>
      <c r="F115" s="5"/>
      <c r="G115" s="5"/>
      <c r="H115" s="5"/>
      <c r="I115" s="16"/>
      <c r="J115" s="7"/>
      <c r="K115" s="7"/>
      <c r="L115" s="71"/>
      <c r="M115" s="19"/>
    </row>
    <row r="116" spans="3:13" ht="15.75" hidden="1" x14ac:dyDescent="0.25">
      <c r="C116" s="70"/>
      <c r="D116" s="14"/>
      <c r="E116" s="15"/>
      <c r="F116" s="5"/>
      <c r="G116" s="5"/>
      <c r="H116" s="5"/>
      <c r="I116" s="16"/>
      <c r="J116" s="7"/>
      <c r="K116" s="7"/>
      <c r="L116" s="71"/>
      <c r="M116" s="19"/>
    </row>
    <row r="117" spans="3:13" ht="15.75" hidden="1" x14ac:dyDescent="0.25">
      <c r="C117" s="70"/>
      <c r="D117" s="14"/>
      <c r="E117" s="15"/>
      <c r="F117" s="5"/>
      <c r="G117" s="5"/>
      <c r="H117" s="5"/>
      <c r="I117" s="16"/>
      <c r="J117" s="7"/>
      <c r="K117" s="7"/>
      <c r="L117" s="71"/>
      <c r="M117" s="19"/>
    </row>
    <row r="118" spans="3:13" ht="15.75" hidden="1" x14ac:dyDescent="0.25">
      <c r="C118" s="70"/>
      <c r="D118" s="6"/>
      <c r="E118" s="5"/>
      <c r="F118" s="5"/>
      <c r="G118" s="5"/>
      <c r="H118" s="5"/>
      <c r="I118" s="16"/>
      <c r="J118" s="7"/>
      <c r="K118" s="7"/>
      <c r="L118" s="72"/>
      <c r="M118" s="19"/>
    </row>
    <row r="119" spans="3:13" ht="15.75" hidden="1" x14ac:dyDescent="0.25">
      <c r="C119" s="70"/>
      <c r="D119" s="14"/>
      <c r="E119" s="15"/>
      <c r="F119" s="5"/>
      <c r="G119" s="5"/>
      <c r="H119" s="5"/>
      <c r="I119" s="16"/>
      <c r="J119" s="7"/>
      <c r="K119" s="7"/>
      <c r="L119" s="72"/>
      <c r="M119" s="69">
        <v>0</v>
      </c>
    </row>
    <row r="120" spans="3:13" ht="15.75" hidden="1" x14ac:dyDescent="0.25">
      <c r="C120" s="70"/>
      <c r="D120" s="14"/>
      <c r="E120" s="15"/>
      <c r="F120" s="5"/>
      <c r="G120" s="5"/>
      <c r="H120" s="5"/>
      <c r="I120" s="16"/>
      <c r="J120" s="7"/>
      <c r="K120" s="7"/>
      <c r="L120" s="71"/>
      <c r="M120" s="69">
        <v>0</v>
      </c>
    </row>
    <row r="121" spans="3:13" ht="15.75" hidden="1" x14ac:dyDescent="0.25">
      <c r="C121" s="70"/>
      <c r="D121" s="14"/>
      <c r="E121" s="15"/>
      <c r="F121" s="5"/>
      <c r="G121" s="5"/>
      <c r="H121" s="5"/>
      <c r="I121" s="16"/>
      <c r="J121" s="7"/>
      <c r="K121" s="7"/>
      <c r="L121" s="71"/>
      <c r="M121" s="19"/>
    </row>
    <row r="122" spans="3:13" ht="15.75" hidden="1" x14ac:dyDescent="0.25">
      <c r="C122" s="70"/>
      <c r="D122" s="14"/>
      <c r="E122" s="15"/>
      <c r="F122" s="5"/>
      <c r="G122" s="5"/>
      <c r="H122" s="5"/>
      <c r="I122" s="16"/>
      <c r="J122" s="7"/>
      <c r="K122" s="7"/>
      <c r="L122" s="71"/>
      <c r="M122" s="19"/>
    </row>
    <row r="123" spans="3:13" ht="15.75" hidden="1" x14ac:dyDescent="0.25">
      <c r="C123" s="70"/>
      <c r="D123" s="14"/>
      <c r="E123" s="15"/>
      <c r="F123" s="5"/>
      <c r="G123" s="5"/>
      <c r="H123" s="5"/>
      <c r="I123" s="16"/>
      <c r="J123" s="7"/>
      <c r="K123" s="7"/>
      <c r="L123" s="71"/>
      <c r="M123" s="19"/>
    </row>
    <row r="124" spans="3:13" ht="15.75" hidden="1" x14ac:dyDescent="0.25">
      <c r="C124" s="70"/>
      <c r="D124" s="14"/>
      <c r="E124" s="15"/>
      <c r="F124" s="5"/>
      <c r="G124" s="5"/>
      <c r="H124" s="5"/>
      <c r="I124" s="16"/>
      <c r="J124" s="7"/>
      <c r="K124" s="7"/>
      <c r="L124" s="71"/>
      <c r="M124" s="19"/>
    </row>
    <row r="125" spans="3:13" ht="15.75" hidden="1" x14ac:dyDescent="0.25">
      <c r="C125" s="70"/>
      <c r="D125" s="14"/>
      <c r="E125" s="15"/>
      <c r="F125" s="5"/>
      <c r="G125" s="5"/>
      <c r="H125" s="5"/>
      <c r="I125" s="16"/>
      <c r="J125" s="7"/>
      <c r="K125" s="7"/>
      <c r="L125" s="71"/>
      <c r="M125" s="19"/>
    </row>
    <row r="126" spans="3:13" ht="15.75" hidden="1" x14ac:dyDescent="0.25">
      <c r="C126" s="70"/>
      <c r="D126" s="14"/>
      <c r="E126" s="15"/>
      <c r="F126" s="5"/>
      <c r="G126" s="5"/>
      <c r="H126" s="5"/>
      <c r="I126" s="16"/>
      <c r="J126" s="7"/>
      <c r="K126" s="7"/>
      <c r="L126" s="71"/>
      <c r="M126" s="19"/>
    </row>
    <row r="127" spans="3:13" ht="15.75" hidden="1" x14ac:dyDescent="0.25">
      <c r="C127" s="70"/>
      <c r="D127" s="14"/>
      <c r="E127" s="15"/>
      <c r="F127" s="5"/>
      <c r="G127" s="5"/>
      <c r="H127" s="5"/>
      <c r="I127" s="16"/>
      <c r="J127" s="7"/>
      <c r="K127" s="7"/>
      <c r="L127" s="71"/>
      <c r="M127" s="19"/>
    </row>
    <row r="128" spans="3:13" ht="15.75" hidden="1" x14ac:dyDescent="0.25">
      <c r="C128" s="70"/>
      <c r="D128" s="17"/>
      <c r="E128" s="15"/>
      <c r="F128" s="5"/>
      <c r="G128" s="5"/>
      <c r="H128" s="5"/>
      <c r="I128" s="16"/>
      <c r="J128" s="7"/>
      <c r="K128" s="7"/>
      <c r="L128" s="71"/>
      <c r="M128" s="19"/>
    </row>
    <row r="129" spans="3:13" ht="15.75" hidden="1" x14ac:dyDescent="0.25">
      <c r="C129" s="70"/>
      <c r="D129" s="17"/>
      <c r="E129" s="15"/>
      <c r="F129" s="5"/>
      <c r="G129" s="5"/>
      <c r="H129" s="5"/>
      <c r="I129" s="16"/>
      <c r="J129" s="7"/>
      <c r="K129" s="7"/>
      <c r="L129" s="71"/>
      <c r="M129" s="19"/>
    </row>
    <row r="130" spans="3:13" ht="15.75" hidden="1" x14ac:dyDescent="0.25">
      <c r="C130" s="83"/>
      <c r="D130" s="17"/>
      <c r="E130" s="5"/>
      <c r="F130" s="5"/>
      <c r="G130" s="5"/>
      <c r="H130" s="5"/>
      <c r="I130" s="16"/>
      <c r="J130" s="7"/>
      <c r="K130" s="7"/>
      <c r="L130" s="71"/>
      <c r="M130" s="19"/>
    </row>
    <row r="131" spans="3:13" ht="15.75" hidden="1" x14ac:dyDescent="0.25">
      <c r="C131" s="83"/>
      <c r="D131" s="17"/>
      <c r="E131" s="15"/>
      <c r="F131" s="5"/>
      <c r="G131" s="5"/>
      <c r="H131" s="5"/>
      <c r="I131" s="16"/>
      <c r="J131" s="7"/>
      <c r="K131" s="7"/>
      <c r="L131" s="71"/>
      <c r="M131" s="19"/>
    </row>
    <row r="132" spans="3:13" ht="15.75" hidden="1" x14ac:dyDescent="0.25">
      <c r="C132" s="83"/>
      <c r="D132" s="17"/>
      <c r="E132" s="15"/>
      <c r="F132" s="5"/>
      <c r="G132" s="5"/>
      <c r="H132" s="5"/>
      <c r="I132" s="16"/>
      <c r="J132" s="7"/>
      <c r="K132" s="7"/>
      <c r="L132" s="71"/>
      <c r="M132" s="19"/>
    </row>
    <row r="133" spans="3:13" ht="15.75" hidden="1" x14ac:dyDescent="0.25">
      <c r="C133" s="83"/>
      <c r="D133" s="17"/>
      <c r="E133" s="15"/>
      <c r="F133" s="5"/>
      <c r="G133" s="5"/>
      <c r="H133" s="5"/>
      <c r="I133" s="16"/>
      <c r="J133" s="7"/>
      <c r="K133" s="7"/>
      <c r="L133" s="71"/>
      <c r="M133" s="19"/>
    </row>
    <row r="134" spans="3:13" ht="15.75" hidden="1" x14ac:dyDescent="0.25">
      <c r="C134" s="83"/>
      <c r="D134" s="17"/>
      <c r="E134" s="15"/>
      <c r="F134" s="5"/>
      <c r="G134" s="5"/>
      <c r="H134" s="5"/>
      <c r="I134" s="16"/>
      <c r="J134" s="7"/>
      <c r="K134" s="7"/>
      <c r="L134" s="71"/>
      <c r="M134" s="19"/>
    </row>
    <row r="135" spans="3:13" ht="15.75" hidden="1" x14ac:dyDescent="0.25">
      <c r="C135" s="83"/>
      <c r="D135" s="17"/>
      <c r="E135" s="15"/>
      <c r="F135" s="5"/>
      <c r="G135" s="5"/>
      <c r="H135" s="5"/>
      <c r="I135" s="16"/>
      <c r="J135" s="7"/>
      <c r="K135" s="7"/>
      <c r="L135" s="71"/>
      <c r="M135" s="19"/>
    </row>
    <row r="136" spans="3:13" ht="15.75" hidden="1" x14ac:dyDescent="0.25">
      <c r="C136" s="83"/>
      <c r="D136" s="17"/>
      <c r="E136" s="15"/>
      <c r="F136" s="5"/>
      <c r="G136" s="5"/>
      <c r="H136" s="5"/>
      <c r="I136" s="16"/>
      <c r="J136" s="7"/>
      <c r="K136" s="7"/>
      <c r="L136" s="71"/>
      <c r="M136" s="19"/>
    </row>
    <row r="137" spans="3:13" ht="15.75" hidden="1" x14ac:dyDescent="0.25">
      <c r="C137" s="83"/>
      <c r="D137" s="17"/>
      <c r="E137" s="15"/>
      <c r="F137" s="5"/>
      <c r="G137" s="5"/>
      <c r="H137" s="5"/>
      <c r="I137" s="16"/>
      <c r="J137" s="7"/>
      <c r="K137" s="7"/>
      <c r="L137" s="71"/>
      <c r="M137" s="19"/>
    </row>
    <row r="138" spans="3:13" ht="15.75" hidden="1" x14ac:dyDescent="0.25">
      <c r="C138" s="83"/>
      <c r="D138" s="17"/>
      <c r="E138" s="15"/>
      <c r="F138" s="5"/>
      <c r="G138" s="5"/>
      <c r="H138" s="5"/>
      <c r="I138" s="16"/>
      <c r="J138" s="7"/>
      <c r="K138" s="7"/>
      <c r="L138" s="71"/>
      <c r="M138" s="19"/>
    </row>
    <row r="139" spans="3:13" ht="15.75" hidden="1" x14ac:dyDescent="0.25">
      <c r="C139" s="83"/>
      <c r="D139" s="17"/>
      <c r="E139" s="15"/>
      <c r="F139" s="5"/>
      <c r="G139" s="5"/>
      <c r="H139" s="5"/>
      <c r="I139" s="16"/>
      <c r="J139" s="7"/>
      <c r="K139" s="7"/>
      <c r="L139" s="71"/>
      <c r="M139" s="19"/>
    </row>
    <row r="140" spans="3:13" ht="15.75" hidden="1" x14ac:dyDescent="0.25">
      <c r="C140" s="83"/>
      <c r="D140" s="17"/>
      <c r="E140" s="15"/>
      <c r="F140" s="5"/>
      <c r="G140" s="5"/>
      <c r="H140" s="5"/>
      <c r="I140" s="16"/>
      <c r="J140" s="7"/>
      <c r="K140" s="7"/>
      <c r="L140" s="71"/>
      <c r="M140" s="19"/>
    </row>
    <row r="141" spans="3:13" ht="15.75" hidden="1" x14ac:dyDescent="0.25">
      <c r="C141" s="83"/>
      <c r="D141" s="17"/>
      <c r="E141" s="15"/>
      <c r="F141" s="5"/>
      <c r="G141" s="5"/>
      <c r="H141" s="5"/>
      <c r="I141" s="16"/>
      <c r="J141" s="7"/>
      <c r="K141" s="7"/>
      <c r="L141" s="71"/>
      <c r="M141" s="19"/>
    </row>
    <row r="142" spans="3:13" ht="15.75" hidden="1" x14ac:dyDescent="0.25">
      <c r="C142" s="83"/>
      <c r="D142" s="17"/>
      <c r="E142" s="15"/>
      <c r="F142" s="5"/>
      <c r="G142" s="5"/>
      <c r="H142" s="5"/>
      <c r="I142" s="16"/>
      <c r="J142" s="7"/>
      <c r="K142" s="7"/>
      <c r="L142" s="71"/>
      <c r="M142" s="19"/>
    </row>
    <row r="143" spans="3:13" ht="15.75" hidden="1" x14ac:dyDescent="0.25">
      <c r="C143" s="83"/>
      <c r="D143" s="17"/>
      <c r="E143" s="15"/>
      <c r="F143" s="5"/>
      <c r="G143" s="5"/>
      <c r="H143" s="5"/>
      <c r="I143" s="16"/>
      <c r="J143" s="7"/>
      <c r="K143" s="7"/>
      <c r="L143" s="71"/>
      <c r="M143" s="19"/>
    </row>
    <row r="144" spans="3:13" ht="15.75" hidden="1" x14ac:dyDescent="0.25">
      <c r="C144" s="83"/>
      <c r="D144" s="17"/>
      <c r="E144" s="15"/>
      <c r="F144" s="5"/>
      <c r="G144" s="5"/>
      <c r="H144" s="5"/>
      <c r="I144" s="16"/>
      <c r="J144" s="7"/>
      <c r="K144" s="7"/>
      <c r="L144" s="71"/>
      <c r="M144" s="19"/>
    </row>
    <row r="145" spans="3:13" ht="15.75" hidden="1" x14ac:dyDescent="0.25">
      <c r="C145" s="83"/>
      <c r="D145" s="17"/>
      <c r="E145" s="15"/>
      <c r="F145" s="5"/>
      <c r="G145" s="5"/>
      <c r="H145" s="5"/>
      <c r="I145" s="16"/>
      <c r="J145" s="7"/>
      <c r="K145" s="7"/>
      <c r="L145" s="71"/>
      <c r="M145" s="19"/>
    </row>
    <row r="146" spans="3:13" ht="15.75" hidden="1" x14ac:dyDescent="0.25">
      <c r="C146" s="83"/>
      <c r="D146" s="17"/>
      <c r="E146" s="15"/>
      <c r="F146" s="5"/>
      <c r="G146" s="5"/>
      <c r="H146" s="5"/>
      <c r="I146" s="16"/>
      <c r="J146" s="7"/>
      <c r="K146" s="7"/>
      <c r="L146" s="71"/>
      <c r="M146" s="19"/>
    </row>
    <row r="147" spans="3:13" ht="15.75" hidden="1" x14ac:dyDescent="0.25">
      <c r="C147" s="83"/>
      <c r="D147" s="17"/>
      <c r="E147" s="15"/>
      <c r="F147" s="5"/>
      <c r="G147" s="5"/>
      <c r="H147" s="5"/>
      <c r="I147" s="16"/>
      <c r="J147" s="7"/>
      <c r="K147" s="7"/>
      <c r="L147" s="71"/>
      <c r="M147" s="19"/>
    </row>
    <row r="148" spans="3:13" ht="15.75" hidden="1" x14ac:dyDescent="0.25">
      <c r="C148" s="83"/>
      <c r="D148" s="17"/>
      <c r="E148" s="15"/>
      <c r="F148" s="5"/>
      <c r="G148" s="5"/>
      <c r="H148" s="5"/>
      <c r="I148" s="16"/>
      <c r="J148" s="7"/>
      <c r="K148" s="7"/>
      <c r="L148" s="71"/>
      <c r="M148" s="19"/>
    </row>
    <row r="149" spans="3:13" ht="15.75" hidden="1" x14ac:dyDescent="0.25">
      <c r="C149" s="83"/>
      <c r="D149" s="17"/>
      <c r="E149" s="15"/>
      <c r="F149" s="5"/>
      <c r="G149" s="5"/>
      <c r="H149" s="5"/>
      <c r="I149" s="16"/>
      <c r="J149" s="7"/>
      <c r="K149" s="7"/>
      <c r="L149" s="71"/>
      <c r="M149" s="19"/>
    </row>
    <row r="150" spans="3:13" ht="19.5" customHeight="1" x14ac:dyDescent="0.25">
      <c r="C150" s="70">
        <v>1</v>
      </c>
      <c r="D150" s="18" t="s">
        <v>117</v>
      </c>
      <c r="E150" s="18"/>
      <c r="F150" s="5" t="s">
        <v>22</v>
      </c>
      <c r="G150" s="5" t="s">
        <v>3</v>
      </c>
      <c r="H150" s="5">
        <v>10</v>
      </c>
      <c r="I150" s="7">
        <v>706.69</v>
      </c>
      <c r="J150" s="7">
        <f t="shared" ref="J150:J171" si="9">I150/2</f>
        <v>353.34500000000003</v>
      </c>
      <c r="K150" s="7">
        <v>353.34</v>
      </c>
      <c r="L150" s="80"/>
      <c r="M150" s="19"/>
    </row>
    <row r="151" spans="3:13" ht="19.5" customHeight="1" x14ac:dyDescent="0.25">
      <c r="C151" s="70">
        <v>2</v>
      </c>
      <c r="D151" s="18" t="s">
        <v>118</v>
      </c>
      <c r="E151" s="18"/>
      <c r="F151" s="5" t="s">
        <v>22</v>
      </c>
      <c r="G151" s="5" t="s">
        <v>3</v>
      </c>
      <c r="H151" s="5">
        <v>30</v>
      </c>
      <c r="I151" s="7">
        <v>3782.28</v>
      </c>
      <c r="J151" s="7">
        <f t="shared" si="9"/>
        <v>1891.14</v>
      </c>
      <c r="K151" s="7">
        <f t="shared" ref="K151:K171" si="10">I151/2</f>
        <v>1891.14</v>
      </c>
      <c r="L151" s="80"/>
      <c r="M151" s="19"/>
    </row>
    <row r="152" spans="3:13" ht="19.5" customHeight="1" x14ac:dyDescent="0.25">
      <c r="C152" s="70">
        <v>3</v>
      </c>
      <c r="D152" s="18" t="s">
        <v>119</v>
      </c>
      <c r="E152" s="18"/>
      <c r="F152" s="5" t="s">
        <v>22</v>
      </c>
      <c r="G152" s="5" t="s">
        <v>3</v>
      </c>
      <c r="H152" s="5">
        <v>30</v>
      </c>
      <c r="I152" s="7">
        <v>797.78</v>
      </c>
      <c r="J152" s="7">
        <f t="shared" si="9"/>
        <v>398.89</v>
      </c>
      <c r="K152" s="7">
        <f t="shared" si="10"/>
        <v>398.89</v>
      </c>
      <c r="L152" s="80"/>
      <c r="M152" s="19"/>
    </row>
    <row r="153" spans="3:13" ht="19.5" customHeight="1" x14ac:dyDescent="0.25">
      <c r="C153" s="70">
        <v>4</v>
      </c>
      <c r="D153" s="18" t="s">
        <v>120</v>
      </c>
      <c r="E153" s="18"/>
      <c r="F153" s="5" t="s">
        <v>22</v>
      </c>
      <c r="G153" s="5" t="s">
        <v>3</v>
      </c>
      <c r="H153" s="5">
        <v>20</v>
      </c>
      <c r="I153" s="7">
        <v>3999.23</v>
      </c>
      <c r="J153" s="7">
        <f t="shared" si="9"/>
        <v>1999.615</v>
      </c>
      <c r="K153" s="7">
        <v>1999.61</v>
      </c>
      <c r="L153" s="80"/>
      <c r="M153" s="19"/>
    </row>
    <row r="154" spans="3:13" ht="19.5" customHeight="1" x14ac:dyDescent="0.25">
      <c r="C154" s="70">
        <v>5</v>
      </c>
      <c r="D154" s="18" t="s">
        <v>121</v>
      </c>
      <c r="E154" s="18"/>
      <c r="F154" s="5" t="s">
        <v>22</v>
      </c>
      <c r="G154" s="5" t="s">
        <v>3</v>
      </c>
      <c r="H154" s="5">
        <v>86</v>
      </c>
      <c r="I154" s="7">
        <v>3387.28</v>
      </c>
      <c r="J154" s="7">
        <f t="shared" si="9"/>
        <v>1693.64</v>
      </c>
      <c r="K154" s="7">
        <f t="shared" si="10"/>
        <v>1693.64</v>
      </c>
      <c r="L154" s="80"/>
      <c r="M154" s="19"/>
    </row>
    <row r="155" spans="3:13" ht="19.5" customHeight="1" x14ac:dyDescent="0.25">
      <c r="C155" s="70">
        <v>6</v>
      </c>
      <c r="D155" s="18" t="s">
        <v>122</v>
      </c>
      <c r="E155" s="18"/>
      <c r="F155" s="5" t="s">
        <v>22</v>
      </c>
      <c r="G155" s="5" t="s">
        <v>3</v>
      </c>
      <c r="H155" s="5">
        <v>66</v>
      </c>
      <c r="I155" s="7">
        <v>16580.03</v>
      </c>
      <c r="J155" s="7">
        <f t="shared" si="9"/>
        <v>8290.0149999999994</v>
      </c>
      <c r="K155" s="7">
        <v>8290.01</v>
      </c>
      <c r="L155" s="80"/>
      <c r="M155" s="19"/>
    </row>
    <row r="156" spans="3:13" ht="19.5" customHeight="1" x14ac:dyDescent="0.25">
      <c r="C156" s="70">
        <v>7</v>
      </c>
      <c r="D156" s="18" t="s">
        <v>123</v>
      </c>
      <c r="E156" s="18"/>
      <c r="F156" s="5" t="s">
        <v>22</v>
      </c>
      <c r="G156" s="5" t="s">
        <v>3</v>
      </c>
      <c r="H156" s="5">
        <v>18</v>
      </c>
      <c r="I156" s="7">
        <v>2520</v>
      </c>
      <c r="J156" s="7">
        <f t="shared" si="9"/>
        <v>1260</v>
      </c>
      <c r="K156" s="7">
        <f t="shared" si="10"/>
        <v>1260</v>
      </c>
      <c r="L156" s="80"/>
      <c r="M156" s="19"/>
    </row>
    <row r="157" spans="3:13" ht="19.5" customHeight="1" x14ac:dyDescent="0.25">
      <c r="C157" s="70">
        <v>8</v>
      </c>
      <c r="D157" s="18" t="s">
        <v>118</v>
      </c>
      <c r="E157" s="18"/>
      <c r="F157" s="5" t="s">
        <v>22</v>
      </c>
      <c r="G157" s="5" t="s">
        <v>3</v>
      </c>
      <c r="H157" s="5">
        <v>10</v>
      </c>
      <c r="I157" s="7">
        <v>1145.46</v>
      </c>
      <c r="J157" s="7">
        <f t="shared" si="9"/>
        <v>572.73</v>
      </c>
      <c r="K157" s="7">
        <f t="shared" si="10"/>
        <v>572.73</v>
      </c>
      <c r="L157" s="80"/>
      <c r="M157" s="19"/>
    </row>
    <row r="158" spans="3:13" ht="19.5" customHeight="1" x14ac:dyDescent="0.25">
      <c r="C158" s="70">
        <v>9</v>
      </c>
      <c r="D158" s="18" t="s">
        <v>119</v>
      </c>
      <c r="E158" s="18"/>
      <c r="F158" s="5" t="s">
        <v>22</v>
      </c>
      <c r="G158" s="5" t="s">
        <v>3</v>
      </c>
      <c r="H158" s="5">
        <v>10</v>
      </c>
      <c r="I158" s="7">
        <v>261.82</v>
      </c>
      <c r="J158" s="7">
        <f t="shared" si="9"/>
        <v>130.91</v>
      </c>
      <c r="K158" s="7">
        <f t="shared" si="10"/>
        <v>130.91</v>
      </c>
      <c r="L158" s="80"/>
      <c r="M158" s="19"/>
    </row>
    <row r="159" spans="3:13" ht="19.5" customHeight="1" x14ac:dyDescent="0.25">
      <c r="C159" s="70">
        <v>10</v>
      </c>
      <c r="D159" s="18" t="s">
        <v>124</v>
      </c>
      <c r="E159" s="18"/>
      <c r="F159" s="5" t="s">
        <v>22</v>
      </c>
      <c r="G159" s="5" t="s">
        <v>3</v>
      </c>
      <c r="H159" s="5">
        <v>6</v>
      </c>
      <c r="I159" s="7">
        <v>360</v>
      </c>
      <c r="J159" s="7">
        <f t="shared" si="9"/>
        <v>180</v>
      </c>
      <c r="K159" s="7">
        <f t="shared" si="10"/>
        <v>180</v>
      </c>
      <c r="L159" s="80"/>
      <c r="M159" s="19"/>
    </row>
    <row r="160" spans="3:13" ht="19.5" customHeight="1" x14ac:dyDescent="0.25">
      <c r="C160" s="70">
        <v>11</v>
      </c>
      <c r="D160" s="18" t="s">
        <v>125</v>
      </c>
      <c r="E160" s="18"/>
      <c r="F160" s="5" t="s">
        <v>22</v>
      </c>
      <c r="G160" s="5" t="s">
        <v>3</v>
      </c>
      <c r="H160" s="5">
        <v>2</v>
      </c>
      <c r="I160" s="7">
        <v>241</v>
      </c>
      <c r="J160" s="7">
        <f t="shared" si="9"/>
        <v>120.5</v>
      </c>
      <c r="K160" s="7">
        <f t="shared" si="10"/>
        <v>120.5</v>
      </c>
      <c r="L160" s="80"/>
      <c r="M160" s="19"/>
    </row>
    <row r="161" spans="3:13" ht="19.5" customHeight="1" x14ac:dyDescent="0.25">
      <c r="C161" s="70">
        <v>12</v>
      </c>
      <c r="D161" s="18" t="s">
        <v>126</v>
      </c>
      <c r="E161" s="18"/>
      <c r="F161" s="5" t="s">
        <v>22</v>
      </c>
      <c r="G161" s="5" t="s">
        <v>3</v>
      </c>
      <c r="H161" s="5">
        <v>10</v>
      </c>
      <c r="I161" s="7">
        <v>1542.07</v>
      </c>
      <c r="J161" s="7">
        <f t="shared" si="9"/>
        <v>771.03499999999997</v>
      </c>
      <c r="K161" s="7">
        <v>771.03</v>
      </c>
      <c r="L161" s="80"/>
      <c r="M161" s="19"/>
    </row>
    <row r="162" spans="3:13" ht="19.5" customHeight="1" x14ac:dyDescent="0.25">
      <c r="C162" s="70">
        <v>13</v>
      </c>
      <c r="D162" s="18" t="s">
        <v>127</v>
      </c>
      <c r="E162" s="18"/>
      <c r="F162" s="5" t="s">
        <v>22</v>
      </c>
      <c r="G162" s="5" t="s">
        <v>3</v>
      </c>
      <c r="H162" s="5">
        <v>6</v>
      </c>
      <c r="I162" s="7">
        <v>925.24</v>
      </c>
      <c r="J162" s="7">
        <f t="shared" si="9"/>
        <v>462.62</v>
      </c>
      <c r="K162" s="7">
        <f t="shared" si="10"/>
        <v>462.62</v>
      </c>
      <c r="L162" s="80"/>
      <c r="M162" s="19"/>
    </row>
    <row r="163" spans="3:13" ht="19.5" customHeight="1" x14ac:dyDescent="0.25">
      <c r="C163" s="70">
        <v>14</v>
      </c>
      <c r="D163" s="18" t="s">
        <v>23</v>
      </c>
      <c r="E163" s="18"/>
      <c r="F163" s="5" t="s">
        <v>22</v>
      </c>
      <c r="G163" s="5" t="s">
        <v>3</v>
      </c>
      <c r="H163" s="5">
        <v>1</v>
      </c>
      <c r="I163" s="7">
        <v>1240</v>
      </c>
      <c r="J163" s="7">
        <f t="shared" si="9"/>
        <v>620</v>
      </c>
      <c r="K163" s="7">
        <f t="shared" si="10"/>
        <v>620</v>
      </c>
      <c r="L163" s="80"/>
      <c r="M163" s="19"/>
    </row>
    <row r="164" spans="3:13" ht="19.5" customHeight="1" x14ac:dyDescent="0.25">
      <c r="C164" s="70">
        <v>15</v>
      </c>
      <c r="D164" s="18" t="s">
        <v>128</v>
      </c>
      <c r="E164" s="18"/>
      <c r="F164" s="5" t="s">
        <v>22</v>
      </c>
      <c r="G164" s="5" t="s">
        <v>3</v>
      </c>
      <c r="H164" s="5">
        <v>10</v>
      </c>
      <c r="I164" s="7">
        <v>5</v>
      </c>
      <c r="J164" s="7">
        <f t="shared" si="9"/>
        <v>2.5</v>
      </c>
      <c r="K164" s="7">
        <f t="shared" si="10"/>
        <v>2.5</v>
      </c>
      <c r="L164" s="80"/>
      <c r="M164" s="19"/>
    </row>
    <row r="165" spans="3:13" ht="19.5" customHeight="1" x14ac:dyDescent="0.25">
      <c r="C165" s="70">
        <v>16</v>
      </c>
      <c r="D165" s="18" t="s">
        <v>129</v>
      </c>
      <c r="E165" s="18"/>
      <c r="F165" s="5" t="s">
        <v>22</v>
      </c>
      <c r="G165" s="5" t="s">
        <v>3</v>
      </c>
      <c r="H165" s="5">
        <v>5</v>
      </c>
      <c r="I165" s="7">
        <v>2.5</v>
      </c>
      <c r="J165" s="7">
        <f t="shared" si="9"/>
        <v>1.25</v>
      </c>
      <c r="K165" s="7">
        <f t="shared" si="10"/>
        <v>1.25</v>
      </c>
      <c r="L165" s="80"/>
      <c r="M165" s="19"/>
    </row>
    <row r="166" spans="3:13" ht="19.5" customHeight="1" x14ac:dyDescent="0.25">
      <c r="C166" s="70">
        <v>17</v>
      </c>
      <c r="D166" s="18" t="s">
        <v>24</v>
      </c>
      <c r="E166" s="18"/>
      <c r="F166" s="5" t="s">
        <v>22</v>
      </c>
      <c r="G166" s="5" t="s">
        <v>3</v>
      </c>
      <c r="H166" s="5">
        <v>10</v>
      </c>
      <c r="I166" s="7">
        <v>151</v>
      </c>
      <c r="J166" s="7">
        <f t="shared" si="9"/>
        <v>75.5</v>
      </c>
      <c r="K166" s="7">
        <f t="shared" si="10"/>
        <v>75.5</v>
      </c>
      <c r="L166" s="80"/>
      <c r="M166" s="19"/>
    </row>
    <row r="167" spans="3:13" ht="19.5" customHeight="1" x14ac:dyDescent="0.25">
      <c r="C167" s="70">
        <v>18</v>
      </c>
      <c r="D167" s="18" t="s">
        <v>118</v>
      </c>
      <c r="E167" s="18"/>
      <c r="F167" s="5" t="s">
        <v>22</v>
      </c>
      <c r="G167" s="5" t="s">
        <v>3</v>
      </c>
      <c r="H167" s="5">
        <v>10</v>
      </c>
      <c r="I167" s="7">
        <v>250</v>
      </c>
      <c r="J167" s="7">
        <f t="shared" si="9"/>
        <v>125</v>
      </c>
      <c r="K167" s="7">
        <f t="shared" si="10"/>
        <v>125</v>
      </c>
      <c r="L167" s="80"/>
      <c r="M167" s="19"/>
    </row>
    <row r="168" spans="3:13" ht="19.5" customHeight="1" x14ac:dyDescent="0.25">
      <c r="C168" s="70">
        <v>19</v>
      </c>
      <c r="D168" s="18" t="s">
        <v>120</v>
      </c>
      <c r="E168" s="18"/>
      <c r="F168" s="5" t="s">
        <v>22</v>
      </c>
      <c r="G168" s="5" t="s">
        <v>3</v>
      </c>
      <c r="H168" s="5">
        <v>4</v>
      </c>
      <c r="I168" s="7">
        <v>120</v>
      </c>
      <c r="J168" s="7">
        <f t="shared" si="9"/>
        <v>60</v>
      </c>
      <c r="K168" s="7">
        <f t="shared" si="10"/>
        <v>60</v>
      </c>
      <c r="L168" s="80"/>
      <c r="M168" s="19"/>
    </row>
    <row r="169" spans="3:13" ht="19.5" customHeight="1" x14ac:dyDescent="0.25">
      <c r="C169" s="70">
        <v>20</v>
      </c>
      <c r="D169" s="18" t="s">
        <v>119</v>
      </c>
      <c r="E169" s="18"/>
      <c r="F169" s="5" t="s">
        <v>22</v>
      </c>
      <c r="G169" s="5" t="s">
        <v>3</v>
      </c>
      <c r="H169" s="5">
        <v>5</v>
      </c>
      <c r="I169" s="7">
        <v>300</v>
      </c>
      <c r="J169" s="7">
        <f t="shared" si="9"/>
        <v>150</v>
      </c>
      <c r="K169" s="7">
        <f t="shared" si="10"/>
        <v>150</v>
      </c>
      <c r="L169" s="80"/>
      <c r="M169" s="19"/>
    </row>
    <row r="170" spans="3:13" ht="19.5" customHeight="1" x14ac:dyDescent="0.25">
      <c r="C170" s="70">
        <v>21</v>
      </c>
      <c r="D170" s="18" t="s">
        <v>117</v>
      </c>
      <c r="E170" s="18"/>
      <c r="F170" s="5" t="s">
        <v>22</v>
      </c>
      <c r="G170" s="5" t="s">
        <v>3</v>
      </c>
      <c r="H170" s="5">
        <v>5</v>
      </c>
      <c r="I170" s="7">
        <v>700</v>
      </c>
      <c r="J170" s="7">
        <f t="shared" si="9"/>
        <v>350</v>
      </c>
      <c r="K170" s="7">
        <f t="shared" si="10"/>
        <v>350</v>
      </c>
      <c r="L170" s="80"/>
      <c r="M170" s="19"/>
    </row>
    <row r="171" spans="3:13" ht="19.5" customHeight="1" thickBot="1" x14ac:dyDescent="0.3">
      <c r="C171" s="73">
        <v>22</v>
      </c>
      <c r="D171" s="22" t="s">
        <v>118</v>
      </c>
      <c r="E171" s="22"/>
      <c r="F171" s="8" t="s">
        <v>22</v>
      </c>
      <c r="G171" s="8" t="s">
        <v>3</v>
      </c>
      <c r="H171" s="8">
        <v>5</v>
      </c>
      <c r="I171" s="10">
        <v>1381</v>
      </c>
      <c r="J171" s="10">
        <f t="shared" si="9"/>
        <v>690.5</v>
      </c>
      <c r="K171" s="10">
        <f t="shared" si="10"/>
        <v>690.5</v>
      </c>
      <c r="L171" s="85"/>
      <c r="M171" s="19"/>
    </row>
    <row r="172" spans="3:13" ht="27" customHeight="1" thickBot="1" x14ac:dyDescent="0.35">
      <c r="C172" s="140" t="s">
        <v>94</v>
      </c>
      <c r="D172" s="141"/>
      <c r="E172" s="141"/>
      <c r="F172" s="141"/>
      <c r="G172" s="141"/>
      <c r="H172" s="141"/>
      <c r="I172" s="141"/>
      <c r="J172" s="141"/>
      <c r="K172" s="141"/>
      <c r="L172" s="142"/>
      <c r="M172" s="19"/>
    </row>
    <row r="173" spans="3:13" ht="18.75" customHeight="1" x14ac:dyDescent="0.25">
      <c r="C173" s="91">
        <v>1</v>
      </c>
      <c r="D173" s="105" t="s">
        <v>125</v>
      </c>
      <c r="E173" s="105"/>
      <c r="F173" s="8" t="s">
        <v>22</v>
      </c>
      <c r="G173" s="94" t="s">
        <v>3</v>
      </c>
      <c r="H173" s="94">
        <v>4</v>
      </c>
      <c r="I173" s="96">
        <v>520.63</v>
      </c>
      <c r="J173" s="96">
        <f t="shared" ref="J173:J177" si="11">I173/2</f>
        <v>260.315</v>
      </c>
      <c r="K173" s="96">
        <v>260.31</v>
      </c>
      <c r="L173" s="106"/>
      <c r="M173" s="19"/>
    </row>
    <row r="174" spans="3:13" ht="18.75" customHeight="1" x14ac:dyDescent="0.25">
      <c r="C174" s="70">
        <v>2</v>
      </c>
      <c r="D174" s="18" t="s">
        <v>118</v>
      </c>
      <c r="E174" s="18"/>
      <c r="F174" s="8" t="s">
        <v>22</v>
      </c>
      <c r="G174" s="5" t="s">
        <v>3</v>
      </c>
      <c r="H174" s="5">
        <v>40</v>
      </c>
      <c r="I174" s="7">
        <v>5337.56</v>
      </c>
      <c r="J174" s="7">
        <f t="shared" si="11"/>
        <v>2668.78</v>
      </c>
      <c r="K174" s="7">
        <f t="shared" ref="K174:K177" si="12">I174/2</f>
        <v>2668.78</v>
      </c>
      <c r="L174" s="80"/>
      <c r="M174" s="19"/>
    </row>
    <row r="175" spans="3:13" ht="18.75" customHeight="1" x14ac:dyDescent="0.25">
      <c r="C175" s="70">
        <v>3</v>
      </c>
      <c r="D175" s="18" t="s">
        <v>117</v>
      </c>
      <c r="E175" s="18"/>
      <c r="F175" s="8" t="s">
        <v>22</v>
      </c>
      <c r="G175" s="5" t="s">
        <v>3</v>
      </c>
      <c r="H175" s="5">
        <v>8</v>
      </c>
      <c r="I175" s="7">
        <v>613.96</v>
      </c>
      <c r="J175" s="7">
        <f t="shared" si="11"/>
        <v>306.98</v>
      </c>
      <c r="K175" s="7">
        <f t="shared" si="12"/>
        <v>306.98</v>
      </c>
      <c r="L175" s="80"/>
      <c r="M175" s="19"/>
    </row>
    <row r="176" spans="3:13" ht="18.75" customHeight="1" x14ac:dyDescent="0.25">
      <c r="C176" s="70">
        <v>4</v>
      </c>
      <c r="D176" s="18" t="s">
        <v>128</v>
      </c>
      <c r="E176" s="18"/>
      <c r="F176" s="8" t="s">
        <v>22</v>
      </c>
      <c r="G176" s="5" t="s">
        <v>3</v>
      </c>
      <c r="H176" s="5">
        <v>20</v>
      </c>
      <c r="I176" s="7">
        <v>10</v>
      </c>
      <c r="J176" s="7">
        <f t="shared" si="11"/>
        <v>5</v>
      </c>
      <c r="K176" s="7">
        <f t="shared" si="12"/>
        <v>5</v>
      </c>
      <c r="L176" s="80"/>
      <c r="M176" s="19"/>
    </row>
    <row r="177" spans="3:13" ht="18.75" customHeight="1" thickBot="1" x14ac:dyDescent="0.3">
      <c r="C177" s="70">
        <v>5</v>
      </c>
      <c r="D177" s="18" t="s">
        <v>130</v>
      </c>
      <c r="E177" s="18"/>
      <c r="F177" s="8" t="s">
        <v>22</v>
      </c>
      <c r="G177" s="5" t="s">
        <v>3</v>
      </c>
      <c r="H177" s="5">
        <v>20</v>
      </c>
      <c r="I177" s="7">
        <v>10</v>
      </c>
      <c r="J177" s="7">
        <f t="shared" si="11"/>
        <v>5</v>
      </c>
      <c r="K177" s="7">
        <f t="shared" si="12"/>
        <v>5</v>
      </c>
      <c r="L177" s="80"/>
      <c r="M177" s="19"/>
    </row>
    <row r="178" spans="3:13" ht="33.75" customHeight="1" thickBot="1" x14ac:dyDescent="0.3">
      <c r="C178" s="152" t="s">
        <v>133</v>
      </c>
      <c r="D178" s="153"/>
      <c r="E178" s="153"/>
      <c r="F178" s="153"/>
      <c r="G178" s="154"/>
      <c r="H178" s="39">
        <f>H150+H151+H152+H153+H154+H155+H156+H157+H158+H159+H160+H161+H162+H163+H164+H165+H166+H167+H168+H169+H170+H171+H173+H174+H175+H176+H177</f>
        <v>451</v>
      </c>
      <c r="I178" s="39">
        <f t="shared" ref="I178:K178" si="13">I150+I151+I152+I153+I154+I155+I156+I157+I158+I159+I160+I161+I162+I163+I164+I165+I166+I167+I168+I169+I170+I171+I173+I174+I175+I176+I177</f>
        <v>46890.529999999992</v>
      </c>
      <c r="J178" s="13">
        <v>23445.29</v>
      </c>
      <c r="K178" s="13">
        <f t="shared" si="13"/>
        <v>23445.239999999998</v>
      </c>
      <c r="L178" s="76"/>
      <c r="M178" s="19"/>
    </row>
    <row r="179" spans="3:13" ht="30" customHeight="1" thickBot="1" x14ac:dyDescent="0.3">
      <c r="C179" s="87">
        <v>1</v>
      </c>
      <c r="D179" s="88">
        <v>2</v>
      </c>
      <c r="E179" s="89">
        <v>3</v>
      </c>
      <c r="F179" s="89">
        <v>4</v>
      </c>
      <c r="G179" s="89">
        <v>5</v>
      </c>
      <c r="H179" s="89">
        <v>6</v>
      </c>
      <c r="I179" s="89">
        <v>7</v>
      </c>
      <c r="J179" s="89">
        <v>8</v>
      </c>
      <c r="K179" s="89">
        <v>9</v>
      </c>
      <c r="L179" s="90">
        <v>10</v>
      </c>
      <c r="M179" s="19"/>
    </row>
    <row r="180" spans="3:13" ht="25.5" customHeight="1" thickBot="1" x14ac:dyDescent="0.35">
      <c r="C180" s="140" t="s">
        <v>82</v>
      </c>
      <c r="D180" s="141"/>
      <c r="E180" s="141"/>
      <c r="F180" s="141"/>
      <c r="G180" s="141"/>
      <c r="H180" s="141"/>
      <c r="I180" s="141"/>
      <c r="J180" s="141"/>
      <c r="K180" s="141"/>
      <c r="L180" s="142"/>
      <c r="M180" s="19"/>
    </row>
    <row r="181" spans="3:13" ht="23.25" customHeight="1" x14ac:dyDescent="0.25">
      <c r="C181" s="91">
        <v>1</v>
      </c>
      <c r="D181" s="99" t="s">
        <v>9</v>
      </c>
      <c r="E181" s="94"/>
      <c r="F181" s="94">
        <v>22</v>
      </c>
      <c r="G181" s="94" t="s">
        <v>3</v>
      </c>
      <c r="H181" s="94">
        <v>1</v>
      </c>
      <c r="I181" s="96">
        <v>152.11000000000001</v>
      </c>
      <c r="J181" s="96"/>
      <c r="K181" s="96"/>
      <c r="L181" s="106"/>
      <c r="M181" s="19"/>
    </row>
    <row r="182" spans="3:13" ht="23.25" customHeight="1" x14ac:dyDescent="0.25">
      <c r="C182" s="70">
        <v>2</v>
      </c>
      <c r="D182" s="6" t="s">
        <v>10</v>
      </c>
      <c r="E182" s="5"/>
      <c r="F182" s="5">
        <v>22</v>
      </c>
      <c r="G182" s="5" t="s">
        <v>3</v>
      </c>
      <c r="H182" s="5">
        <v>1</v>
      </c>
      <c r="I182" s="7">
        <v>114.64</v>
      </c>
      <c r="J182" s="7"/>
      <c r="K182" s="7"/>
      <c r="L182" s="80"/>
      <c r="M182" s="19"/>
    </row>
    <row r="183" spans="3:13" ht="23.25" customHeight="1" x14ac:dyDescent="0.25">
      <c r="C183" s="70">
        <v>3</v>
      </c>
      <c r="D183" s="6" t="s">
        <v>11</v>
      </c>
      <c r="E183" s="5"/>
      <c r="F183" s="5">
        <v>22</v>
      </c>
      <c r="G183" s="5" t="s">
        <v>3</v>
      </c>
      <c r="H183" s="5">
        <v>5</v>
      </c>
      <c r="I183" s="7">
        <v>2989</v>
      </c>
      <c r="J183" s="7"/>
      <c r="K183" s="7"/>
      <c r="L183" s="80"/>
      <c r="M183" s="19"/>
    </row>
    <row r="184" spans="3:13" ht="23.25" customHeight="1" x14ac:dyDescent="0.25">
      <c r="C184" s="70">
        <v>4</v>
      </c>
      <c r="D184" s="6" t="s">
        <v>100</v>
      </c>
      <c r="E184" s="5"/>
      <c r="F184" s="5">
        <v>22</v>
      </c>
      <c r="G184" s="5" t="s">
        <v>3</v>
      </c>
      <c r="H184" s="5">
        <v>3</v>
      </c>
      <c r="I184" s="7">
        <v>2311.48</v>
      </c>
      <c r="J184" s="7"/>
      <c r="K184" s="7"/>
      <c r="L184" s="80"/>
      <c r="M184" s="19"/>
    </row>
    <row r="185" spans="3:13" ht="23.25" customHeight="1" x14ac:dyDescent="0.25">
      <c r="C185" s="70">
        <v>5</v>
      </c>
      <c r="D185" s="6" t="s">
        <v>12</v>
      </c>
      <c r="E185" s="5"/>
      <c r="F185" s="5">
        <v>22</v>
      </c>
      <c r="G185" s="5" t="s">
        <v>3</v>
      </c>
      <c r="H185" s="5">
        <v>3</v>
      </c>
      <c r="I185" s="7">
        <v>630</v>
      </c>
      <c r="J185" s="7"/>
      <c r="K185" s="7"/>
      <c r="L185" s="80"/>
      <c r="M185" s="19"/>
    </row>
    <row r="186" spans="3:13" ht="23.25" customHeight="1" x14ac:dyDescent="0.25">
      <c r="C186" s="70">
        <v>6</v>
      </c>
      <c r="D186" s="6" t="s">
        <v>8</v>
      </c>
      <c r="E186" s="5"/>
      <c r="F186" s="5">
        <v>22</v>
      </c>
      <c r="G186" s="5" t="s">
        <v>3</v>
      </c>
      <c r="H186" s="5">
        <v>3</v>
      </c>
      <c r="I186" s="7">
        <v>1157.74</v>
      </c>
      <c r="J186" s="7"/>
      <c r="K186" s="7"/>
      <c r="L186" s="80"/>
      <c r="M186" s="19"/>
    </row>
    <row r="187" spans="3:13" ht="23.25" customHeight="1" x14ac:dyDescent="0.25">
      <c r="C187" s="70">
        <v>7</v>
      </c>
      <c r="D187" s="6" t="s">
        <v>13</v>
      </c>
      <c r="E187" s="5"/>
      <c r="F187" s="5">
        <v>22</v>
      </c>
      <c r="G187" s="5" t="s">
        <v>3</v>
      </c>
      <c r="H187" s="5">
        <v>8</v>
      </c>
      <c r="I187" s="7">
        <v>279.04000000000002</v>
      </c>
      <c r="J187" s="7"/>
      <c r="K187" s="7"/>
      <c r="L187" s="80"/>
      <c r="M187" s="19"/>
    </row>
    <row r="188" spans="3:13" ht="23.25" hidden="1" customHeight="1" x14ac:dyDescent="0.25">
      <c r="C188" s="70"/>
      <c r="D188" s="18"/>
      <c r="E188" s="18"/>
      <c r="F188" s="5"/>
      <c r="G188" s="5"/>
      <c r="H188" s="5"/>
      <c r="I188" s="7"/>
      <c r="J188" s="7"/>
      <c r="K188" s="7"/>
      <c r="L188" s="80"/>
      <c r="M188" s="19"/>
    </row>
    <row r="189" spans="3:13" ht="23.25" hidden="1" customHeight="1" x14ac:dyDescent="0.25">
      <c r="C189" s="70"/>
      <c r="D189" s="18"/>
      <c r="E189" s="18"/>
      <c r="F189" s="5"/>
      <c r="G189" s="5"/>
      <c r="H189" s="5"/>
      <c r="I189" s="7"/>
      <c r="J189" s="7"/>
      <c r="K189" s="7"/>
      <c r="L189" s="80"/>
      <c r="M189" s="19"/>
    </row>
    <row r="190" spans="3:13" ht="23.25" hidden="1" customHeight="1" x14ac:dyDescent="0.25">
      <c r="C190" s="70"/>
      <c r="D190" s="18"/>
      <c r="E190" s="18"/>
      <c r="F190" s="5"/>
      <c r="G190" s="5"/>
      <c r="H190" s="5"/>
      <c r="I190" s="7"/>
      <c r="J190" s="7"/>
      <c r="K190" s="7"/>
      <c r="L190" s="80"/>
      <c r="M190" s="19"/>
    </row>
    <row r="191" spans="3:13" ht="23.25" hidden="1" customHeight="1" x14ac:dyDescent="0.25">
      <c r="C191" s="70"/>
      <c r="D191" s="18"/>
      <c r="E191" s="18"/>
      <c r="F191" s="5"/>
      <c r="G191" s="5"/>
      <c r="H191" s="5"/>
      <c r="I191" s="7"/>
      <c r="J191" s="7"/>
      <c r="K191" s="7"/>
      <c r="L191" s="80"/>
      <c r="M191" s="19"/>
    </row>
    <row r="192" spans="3:13" ht="23.25" hidden="1" customHeight="1" x14ac:dyDescent="0.25">
      <c r="C192" s="70"/>
      <c r="D192" s="18"/>
      <c r="E192" s="18"/>
      <c r="F192" s="5"/>
      <c r="G192" s="5"/>
      <c r="H192" s="5"/>
      <c r="I192" s="7"/>
      <c r="J192" s="7"/>
      <c r="K192" s="7"/>
      <c r="L192" s="80"/>
      <c r="M192" s="19"/>
    </row>
    <row r="193" spans="3:13" ht="23.25" hidden="1" customHeight="1" x14ac:dyDescent="0.25">
      <c r="C193" s="70"/>
      <c r="D193" s="18"/>
      <c r="E193" s="18"/>
      <c r="F193" s="5"/>
      <c r="G193" s="5"/>
      <c r="H193" s="5"/>
      <c r="I193" s="7"/>
      <c r="J193" s="7"/>
      <c r="K193" s="7"/>
      <c r="L193" s="80"/>
      <c r="M193" s="19"/>
    </row>
    <row r="194" spans="3:13" ht="23.25" customHeight="1" x14ac:dyDescent="0.25">
      <c r="C194" s="70">
        <v>8</v>
      </c>
      <c r="D194" s="18" t="s">
        <v>101</v>
      </c>
      <c r="E194" s="18"/>
      <c r="F194" s="5">
        <v>22</v>
      </c>
      <c r="G194" s="5" t="s">
        <v>3</v>
      </c>
      <c r="H194" s="5">
        <v>2</v>
      </c>
      <c r="I194" s="7">
        <v>128.46</v>
      </c>
      <c r="J194" s="18"/>
      <c r="K194" s="18"/>
      <c r="L194" s="80"/>
      <c r="M194" s="19"/>
    </row>
    <row r="195" spans="3:13" ht="23.25" customHeight="1" x14ac:dyDescent="0.25">
      <c r="C195" s="70">
        <v>9</v>
      </c>
      <c r="D195" s="18" t="s">
        <v>102</v>
      </c>
      <c r="E195" s="18"/>
      <c r="F195" s="5">
        <v>22</v>
      </c>
      <c r="G195" s="5" t="s">
        <v>3</v>
      </c>
      <c r="H195" s="5">
        <v>1</v>
      </c>
      <c r="I195" s="7">
        <v>18.39</v>
      </c>
      <c r="J195" s="18"/>
      <c r="K195" s="18"/>
      <c r="L195" s="80"/>
      <c r="M195" s="19"/>
    </row>
    <row r="196" spans="3:13" ht="23.25" customHeight="1" x14ac:dyDescent="0.25">
      <c r="C196" s="70">
        <v>10</v>
      </c>
      <c r="D196" s="18" t="s">
        <v>33</v>
      </c>
      <c r="E196" s="18"/>
      <c r="F196" s="5">
        <v>22</v>
      </c>
      <c r="G196" s="5" t="s">
        <v>3</v>
      </c>
      <c r="H196" s="5">
        <v>1</v>
      </c>
      <c r="I196" s="7">
        <v>95</v>
      </c>
      <c r="J196" s="18"/>
      <c r="K196" s="18"/>
      <c r="L196" s="80"/>
      <c r="M196" s="19"/>
    </row>
    <row r="197" spans="3:13" ht="23.25" customHeight="1" x14ac:dyDescent="0.25">
      <c r="C197" s="70">
        <v>11</v>
      </c>
      <c r="D197" s="18" t="s">
        <v>34</v>
      </c>
      <c r="E197" s="18"/>
      <c r="F197" s="5">
        <v>22</v>
      </c>
      <c r="G197" s="5" t="s">
        <v>3</v>
      </c>
      <c r="H197" s="5">
        <v>10</v>
      </c>
      <c r="I197" s="7">
        <v>175.2</v>
      </c>
      <c r="J197" s="18"/>
      <c r="K197" s="18"/>
      <c r="L197" s="80"/>
      <c r="M197" s="19"/>
    </row>
    <row r="198" spans="3:13" ht="23.25" customHeight="1" x14ac:dyDescent="0.25">
      <c r="C198" s="70">
        <v>12</v>
      </c>
      <c r="D198" s="18" t="s">
        <v>35</v>
      </c>
      <c r="E198" s="18"/>
      <c r="F198" s="5">
        <v>22</v>
      </c>
      <c r="G198" s="5" t="s">
        <v>3</v>
      </c>
      <c r="H198" s="5">
        <v>1</v>
      </c>
      <c r="I198" s="7">
        <v>400</v>
      </c>
      <c r="J198" s="18"/>
      <c r="K198" s="18"/>
      <c r="L198" s="80"/>
      <c r="M198" s="19"/>
    </row>
    <row r="199" spans="3:13" ht="23.25" customHeight="1" x14ac:dyDescent="0.25">
      <c r="C199" s="70">
        <v>13</v>
      </c>
      <c r="D199" s="18" t="s">
        <v>111</v>
      </c>
      <c r="E199" s="18"/>
      <c r="F199" s="5">
        <v>22</v>
      </c>
      <c r="G199" s="5" t="s">
        <v>3</v>
      </c>
      <c r="H199" s="5">
        <v>30</v>
      </c>
      <c r="I199" s="7">
        <v>4428.54</v>
      </c>
      <c r="J199" s="18"/>
      <c r="K199" s="18"/>
      <c r="L199" s="80"/>
      <c r="M199" s="19"/>
    </row>
    <row r="200" spans="3:13" ht="23.25" customHeight="1" x14ac:dyDescent="0.25">
      <c r="C200" s="70">
        <v>14</v>
      </c>
      <c r="D200" s="18" t="s">
        <v>36</v>
      </c>
      <c r="E200" s="18"/>
      <c r="F200" s="5">
        <v>22</v>
      </c>
      <c r="G200" s="5" t="s">
        <v>3</v>
      </c>
      <c r="H200" s="5">
        <v>5</v>
      </c>
      <c r="I200" s="7">
        <v>530.42999999999995</v>
      </c>
      <c r="J200" s="18"/>
      <c r="K200" s="18"/>
      <c r="L200" s="80"/>
      <c r="M200" s="19"/>
    </row>
    <row r="201" spans="3:13" ht="23.25" customHeight="1" x14ac:dyDescent="0.25">
      <c r="C201" s="70">
        <v>15</v>
      </c>
      <c r="D201" s="18" t="s">
        <v>37</v>
      </c>
      <c r="E201" s="18"/>
      <c r="F201" s="5">
        <v>22</v>
      </c>
      <c r="G201" s="5" t="s">
        <v>3</v>
      </c>
      <c r="H201" s="5">
        <v>7</v>
      </c>
      <c r="I201" s="7">
        <v>1125</v>
      </c>
      <c r="J201" s="18"/>
      <c r="K201" s="18"/>
      <c r="L201" s="80"/>
      <c r="M201" s="19"/>
    </row>
    <row r="202" spans="3:13" ht="23.25" customHeight="1" x14ac:dyDescent="0.25">
      <c r="C202" s="70">
        <v>16</v>
      </c>
      <c r="D202" s="18" t="s">
        <v>110</v>
      </c>
      <c r="E202" s="18"/>
      <c r="F202" s="5">
        <v>22</v>
      </c>
      <c r="G202" s="5" t="s">
        <v>3</v>
      </c>
      <c r="H202" s="5">
        <v>7</v>
      </c>
      <c r="I202" s="7">
        <v>2900</v>
      </c>
      <c r="J202" s="18"/>
      <c r="K202" s="18"/>
      <c r="L202" s="80"/>
      <c r="M202" s="19"/>
    </row>
    <row r="203" spans="3:13" ht="23.25" customHeight="1" x14ac:dyDescent="0.25">
      <c r="C203" s="70">
        <v>17</v>
      </c>
      <c r="D203" s="18" t="s">
        <v>38</v>
      </c>
      <c r="E203" s="18"/>
      <c r="F203" s="5">
        <v>22</v>
      </c>
      <c r="G203" s="5" t="s">
        <v>3</v>
      </c>
      <c r="H203" s="5">
        <v>122</v>
      </c>
      <c r="I203" s="7">
        <v>5833.97</v>
      </c>
      <c r="J203" s="18"/>
      <c r="K203" s="18"/>
      <c r="L203" s="80"/>
      <c r="M203" s="19"/>
    </row>
    <row r="204" spans="3:13" ht="23.25" customHeight="1" x14ac:dyDescent="0.25">
      <c r="C204" s="70">
        <v>18</v>
      </c>
      <c r="D204" s="18" t="s">
        <v>39</v>
      </c>
      <c r="E204" s="18"/>
      <c r="F204" s="5">
        <v>22</v>
      </c>
      <c r="G204" s="5" t="s">
        <v>3</v>
      </c>
      <c r="H204" s="5">
        <v>1</v>
      </c>
      <c r="I204" s="7">
        <v>55</v>
      </c>
      <c r="J204" s="18"/>
      <c r="K204" s="18"/>
      <c r="L204" s="80"/>
      <c r="M204" s="19"/>
    </row>
    <row r="205" spans="3:13" ht="23.25" customHeight="1" x14ac:dyDescent="0.25">
      <c r="C205" s="70">
        <v>19</v>
      </c>
      <c r="D205" s="18" t="s">
        <v>40</v>
      </c>
      <c r="E205" s="18"/>
      <c r="F205" s="5">
        <v>22</v>
      </c>
      <c r="G205" s="5" t="s">
        <v>3</v>
      </c>
      <c r="H205" s="5">
        <v>1</v>
      </c>
      <c r="I205" s="7">
        <v>3</v>
      </c>
      <c r="J205" s="18"/>
      <c r="K205" s="18"/>
      <c r="L205" s="80"/>
      <c r="M205" s="19"/>
    </row>
    <row r="206" spans="3:13" ht="23.25" customHeight="1" x14ac:dyDescent="0.25">
      <c r="C206" s="70">
        <v>20</v>
      </c>
      <c r="D206" s="18" t="s">
        <v>41</v>
      </c>
      <c r="E206" s="18"/>
      <c r="F206" s="5">
        <v>22</v>
      </c>
      <c r="G206" s="5" t="s">
        <v>3</v>
      </c>
      <c r="H206" s="5">
        <v>1</v>
      </c>
      <c r="I206" s="7">
        <v>23.15</v>
      </c>
      <c r="J206" s="18"/>
      <c r="K206" s="18"/>
      <c r="L206" s="80"/>
      <c r="M206" s="19"/>
    </row>
    <row r="207" spans="3:13" ht="23.25" customHeight="1" x14ac:dyDescent="0.25">
      <c r="C207" s="70">
        <v>21</v>
      </c>
      <c r="D207" s="18" t="s">
        <v>42</v>
      </c>
      <c r="E207" s="18"/>
      <c r="F207" s="5">
        <v>22</v>
      </c>
      <c r="G207" s="5" t="s">
        <v>3</v>
      </c>
      <c r="H207" s="5">
        <v>1</v>
      </c>
      <c r="I207" s="7">
        <v>88</v>
      </c>
      <c r="J207" s="18"/>
      <c r="K207" s="18"/>
      <c r="L207" s="80"/>
      <c r="M207" s="19"/>
    </row>
    <row r="208" spans="3:13" ht="23.25" customHeight="1" x14ac:dyDescent="0.25">
      <c r="C208" s="70">
        <v>22</v>
      </c>
      <c r="D208" s="18" t="s">
        <v>109</v>
      </c>
      <c r="E208" s="18"/>
      <c r="F208" s="5">
        <v>22</v>
      </c>
      <c r="G208" s="5" t="s">
        <v>3</v>
      </c>
      <c r="H208" s="5">
        <v>7</v>
      </c>
      <c r="I208" s="7">
        <v>195.9</v>
      </c>
      <c r="J208" s="18"/>
      <c r="K208" s="18"/>
      <c r="L208" s="80"/>
      <c r="M208" s="19"/>
    </row>
    <row r="209" spans="3:13" ht="23.25" customHeight="1" x14ac:dyDescent="0.25">
      <c r="C209" s="70">
        <v>23</v>
      </c>
      <c r="D209" s="18" t="s">
        <v>43</v>
      </c>
      <c r="E209" s="18"/>
      <c r="F209" s="5">
        <v>22</v>
      </c>
      <c r="G209" s="5" t="s">
        <v>3</v>
      </c>
      <c r="H209" s="5">
        <v>1</v>
      </c>
      <c r="I209" s="7">
        <v>360</v>
      </c>
      <c r="J209" s="18"/>
      <c r="K209" s="18"/>
      <c r="L209" s="80"/>
      <c r="M209" s="19"/>
    </row>
    <row r="210" spans="3:13" ht="23.25" customHeight="1" x14ac:dyDescent="0.25">
      <c r="C210" s="70">
        <v>24</v>
      </c>
      <c r="D210" s="18" t="s">
        <v>108</v>
      </c>
      <c r="E210" s="18"/>
      <c r="F210" s="5">
        <v>22</v>
      </c>
      <c r="G210" s="5" t="s">
        <v>3</v>
      </c>
      <c r="H210" s="5">
        <v>2</v>
      </c>
      <c r="I210" s="7">
        <v>48.25</v>
      </c>
      <c r="J210" s="18"/>
      <c r="K210" s="18"/>
      <c r="L210" s="80"/>
      <c r="M210" s="19"/>
    </row>
    <row r="211" spans="3:13" ht="23.25" customHeight="1" x14ac:dyDescent="0.25">
      <c r="C211" s="70">
        <v>25</v>
      </c>
      <c r="D211" s="18" t="s">
        <v>103</v>
      </c>
      <c r="E211" s="18"/>
      <c r="F211" s="5">
        <v>22</v>
      </c>
      <c r="G211" s="5" t="s">
        <v>3</v>
      </c>
      <c r="H211" s="5">
        <v>1</v>
      </c>
      <c r="I211" s="7">
        <v>17.5</v>
      </c>
      <c r="J211" s="18"/>
      <c r="K211" s="18"/>
      <c r="L211" s="80"/>
      <c r="M211" s="19"/>
    </row>
    <row r="212" spans="3:13" ht="23.25" customHeight="1" thickBot="1" x14ac:dyDescent="0.3">
      <c r="C212" s="70">
        <v>26</v>
      </c>
      <c r="D212" s="18" t="s">
        <v>104</v>
      </c>
      <c r="E212" s="18"/>
      <c r="F212" s="5">
        <v>22</v>
      </c>
      <c r="G212" s="5" t="s">
        <v>3</v>
      </c>
      <c r="H212" s="5">
        <v>4</v>
      </c>
      <c r="I212" s="7">
        <v>99.77</v>
      </c>
      <c r="J212" s="18"/>
      <c r="K212" s="18"/>
      <c r="L212" s="80"/>
      <c r="M212" s="19"/>
    </row>
    <row r="213" spans="3:13" ht="33.75" customHeight="1" thickBot="1" x14ac:dyDescent="0.3">
      <c r="C213" s="87">
        <v>1</v>
      </c>
      <c r="D213" s="88">
        <v>2</v>
      </c>
      <c r="E213" s="89">
        <v>3</v>
      </c>
      <c r="F213" s="89">
        <v>4</v>
      </c>
      <c r="G213" s="89">
        <v>5</v>
      </c>
      <c r="H213" s="89">
        <v>6</v>
      </c>
      <c r="I213" s="89">
        <v>7</v>
      </c>
      <c r="J213" s="89">
        <v>8</v>
      </c>
      <c r="K213" s="89">
        <v>9</v>
      </c>
      <c r="L213" s="90">
        <v>10</v>
      </c>
      <c r="M213" s="19"/>
    </row>
    <row r="214" spans="3:13" ht="23.25" customHeight="1" x14ac:dyDescent="0.25">
      <c r="C214" s="117">
        <v>27</v>
      </c>
      <c r="D214" s="118" t="s">
        <v>21</v>
      </c>
      <c r="E214" s="118"/>
      <c r="F214" s="119">
        <v>22</v>
      </c>
      <c r="G214" s="119" t="s">
        <v>3</v>
      </c>
      <c r="H214" s="119">
        <v>1</v>
      </c>
      <c r="I214" s="120">
        <v>300</v>
      </c>
      <c r="J214" s="118"/>
      <c r="K214" s="118"/>
      <c r="L214" s="121"/>
      <c r="M214" s="19"/>
    </row>
    <row r="215" spans="3:13" ht="23.25" customHeight="1" x14ac:dyDescent="0.25">
      <c r="C215" s="70">
        <v>28</v>
      </c>
      <c r="D215" s="18" t="s">
        <v>26</v>
      </c>
      <c r="E215" s="18"/>
      <c r="F215" s="5">
        <v>22</v>
      </c>
      <c r="G215" s="5" t="s">
        <v>3</v>
      </c>
      <c r="H215" s="5">
        <v>2</v>
      </c>
      <c r="I215" s="7">
        <v>250</v>
      </c>
      <c r="J215" s="18"/>
      <c r="K215" s="18"/>
      <c r="L215" s="80"/>
      <c r="M215" s="19"/>
    </row>
    <row r="216" spans="3:13" ht="23.25" customHeight="1" x14ac:dyDescent="0.25">
      <c r="C216" s="70">
        <v>29</v>
      </c>
      <c r="D216" s="18" t="s">
        <v>44</v>
      </c>
      <c r="E216" s="18"/>
      <c r="F216" s="5">
        <v>22</v>
      </c>
      <c r="G216" s="5" t="s">
        <v>3</v>
      </c>
      <c r="H216" s="5">
        <v>3</v>
      </c>
      <c r="I216" s="7">
        <v>321</v>
      </c>
      <c r="J216" s="18"/>
      <c r="K216" s="18"/>
      <c r="L216" s="80"/>
      <c r="M216" s="19"/>
    </row>
    <row r="217" spans="3:13" ht="23.25" customHeight="1" x14ac:dyDescent="0.25">
      <c r="C217" s="70">
        <v>30</v>
      </c>
      <c r="D217" s="18" t="s">
        <v>105</v>
      </c>
      <c r="E217" s="18"/>
      <c r="F217" s="5">
        <v>22</v>
      </c>
      <c r="G217" s="5" t="s">
        <v>3</v>
      </c>
      <c r="H217" s="5">
        <v>1</v>
      </c>
      <c r="I217" s="7">
        <v>159.05000000000001</v>
      </c>
      <c r="J217" s="18"/>
      <c r="K217" s="18"/>
      <c r="L217" s="80"/>
      <c r="M217" s="19"/>
    </row>
    <row r="218" spans="3:13" ht="23.25" customHeight="1" x14ac:dyDescent="0.25">
      <c r="C218" s="70">
        <v>31</v>
      </c>
      <c r="D218" s="18" t="s">
        <v>106</v>
      </c>
      <c r="E218" s="18"/>
      <c r="F218" s="5">
        <v>22</v>
      </c>
      <c r="G218" s="5" t="s">
        <v>3</v>
      </c>
      <c r="H218" s="5">
        <v>2</v>
      </c>
      <c r="I218" s="7">
        <v>207.6</v>
      </c>
      <c r="J218" s="18"/>
      <c r="K218" s="18"/>
      <c r="L218" s="80"/>
      <c r="M218" s="19"/>
    </row>
    <row r="219" spans="3:13" ht="23.25" customHeight="1" x14ac:dyDescent="0.25">
      <c r="C219" s="70">
        <v>32</v>
      </c>
      <c r="D219" s="18" t="s">
        <v>43</v>
      </c>
      <c r="E219" s="18"/>
      <c r="F219" s="5">
        <v>22</v>
      </c>
      <c r="G219" s="5" t="s">
        <v>3</v>
      </c>
      <c r="H219" s="5">
        <v>1</v>
      </c>
      <c r="I219" s="7">
        <v>160</v>
      </c>
      <c r="J219" s="18"/>
      <c r="K219" s="18"/>
      <c r="L219" s="80"/>
      <c r="M219" s="19"/>
    </row>
    <row r="220" spans="3:13" ht="23.25" customHeight="1" x14ac:dyDescent="0.25">
      <c r="C220" s="70">
        <v>33</v>
      </c>
      <c r="D220" s="18" t="s">
        <v>45</v>
      </c>
      <c r="E220" s="18"/>
      <c r="F220" s="5">
        <v>22</v>
      </c>
      <c r="G220" s="5" t="s">
        <v>3</v>
      </c>
      <c r="H220" s="5">
        <v>3</v>
      </c>
      <c r="I220" s="7">
        <v>90</v>
      </c>
      <c r="J220" s="18"/>
      <c r="K220" s="18"/>
      <c r="L220" s="80"/>
      <c r="M220" s="19"/>
    </row>
    <row r="221" spans="3:13" ht="23.25" customHeight="1" x14ac:dyDescent="0.25">
      <c r="C221" s="70">
        <v>34</v>
      </c>
      <c r="D221" s="18" t="s">
        <v>46</v>
      </c>
      <c r="E221" s="18"/>
      <c r="F221" s="5">
        <v>22</v>
      </c>
      <c r="G221" s="5" t="s">
        <v>3</v>
      </c>
      <c r="H221" s="5">
        <v>1</v>
      </c>
      <c r="I221" s="7">
        <v>88.98</v>
      </c>
      <c r="J221" s="18"/>
      <c r="K221" s="18"/>
      <c r="L221" s="80"/>
      <c r="M221" s="19"/>
    </row>
    <row r="222" spans="3:13" ht="23.25" customHeight="1" x14ac:dyDescent="0.25">
      <c r="C222" s="70">
        <v>35</v>
      </c>
      <c r="D222" s="18" t="s">
        <v>47</v>
      </c>
      <c r="E222" s="18"/>
      <c r="F222" s="5">
        <v>22</v>
      </c>
      <c r="G222" s="5" t="s">
        <v>3</v>
      </c>
      <c r="H222" s="5">
        <v>8</v>
      </c>
      <c r="I222" s="7">
        <v>686.4</v>
      </c>
      <c r="J222" s="18"/>
      <c r="K222" s="18"/>
      <c r="L222" s="80"/>
      <c r="M222" s="19"/>
    </row>
    <row r="223" spans="3:13" ht="23.25" customHeight="1" x14ac:dyDescent="0.25">
      <c r="C223" s="70">
        <v>36</v>
      </c>
      <c r="D223" s="18" t="s">
        <v>48</v>
      </c>
      <c r="E223" s="18"/>
      <c r="F223" s="5">
        <v>22</v>
      </c>
      <c r="G223" s="5" t="s">
        <v>3</v>
      </c>
      <c r="H223" s="5">
        <v>5</v>
      </c>
      <c r="I223" s="7">
        <v>429</v>
      </c>
      <c r="J223" s="18"/>
      <c r="K223" s="18"/>
      <c r="L223" s="80"/>
      <c r="M223" s="19"/>
    </row>
    <row r="224" spans="3:13" ht="23.25" customHeight="1" x14ac:dyDescent="0.25">
      <c r="C224" s="70">
        <v>37</v>
      </c>
      <c r="D224" s="18" t="s">
        <v>49</v>
      </c>
      <c r="E224" s="18"/>
      <c r="F224" s="5">
        <v>22</v>
      </c>
      <c r="G224" s="5" t="s">
        <v>3</v>
      </c>
      <c r="H224" s="5">
        <v>20</v>
      </c>
      <c r="I224" s="7">
        <v>178.8</v>
      </c>
      <c r="J224" s="18"/>
      <c r="K224" s="18"/>
      <c r="L224" s="80"/>
      <c r="M224" s="19"/>
    </row>
    <row r="225" spans="3:13" ht="23.25" customHeight="1" x14ac:dyDescent="0.25">
      <c r="C225" s="70">
        <v>38</v>
      </c>
      <c r="D225" s="18" t="s">
        <v>50</v>
      </c>
      <c r="E225" s="18"/>
      <c r="F225" s="5">
        <v>22</v>
      </c>
      <c r="G225" s="5" t="s">
        <v>3</v>
      </c>
      <c r="H225" s="5">
        <v>10</v>
      </c>
      <c r="I225" s="7">
        <v>168</v>
      </c>
      <c r="J225" s="18"/>
      <c r="K225" s="18"/>
      <c r="L225" s="80"/>
      <c r="M225" s="19"/>
    </row>
    <row r="226" spans="3:13" ht="23.25" customHeight="1" x14ac:dyDescent="0.25">
      <c r="C226" s="70">
        <v>39</v>
      </c>
      <c r="D226" s="18" t="s">
        <v>51</v>
      </c>
      <c r="E226" s="18"/>
      <c r="F226" s="5">
        <v>22</v>
      </c>
      <c r="G226" s="5" t="s">
        <v>3</v>
      </c>
      <c r="H226" s="5">
        <v>1</v>
      </c>
      <c r="I226" s="7">
        <v>550</v>
      </c>
      <c r="J226" s="18"/>
      <c r="K226" s="18"/>
      <c r="L226" s="80"/>
      <c r="M226" s="19"/>
    </row>
    <row r="227" spans="3:13" ht="23.25" customHeight="1" x14ac:dyDescent="0.25">
      <c r="C227" s="70">
        <v>40</v>
      </c>
      <c r="D227" s="18" t="s">
        <v>52</v>
      </c>
      <c r="E227" s="18"/>
      <c r="F227" s="5">
        <v>22</v>
      </c>
      <c r="G227" s="5" t="s">
        <v>3</v>
      </c>
      <c r="H227" s="5">
        <v>1</v>
      </c>
      <c r="I227" s="7">
        <v>10</v>
      </c>
      <c r="J227" s="18"/>
      <c r="K227" s="18"/>
      <c r="L227" s="80"/>
      <c r="M227" s="19"/>
    </row>
    <row r="228" spans="3:13" ht="23.25" customHeight="1" x14ac:dyDescent="0.25">
      <c r="C228" s="70">
        <v>41</v>
      </c>
      <c r="D228" s="18" t="s">
        <v>53</v>
      </c>
      <c r="E228" s="18"/>
      <c r="F228" s="5">
        <v>22</v>
      </c>
      <c r="G228" s="5" t="s">
        <v>3</v>
      </c>
      <c r="H228" s="5">
        <v>1</v>
      </c>
      <c r="I228" s="7">
        <v>10</v>
      </c>
      <c r="J228" s="18"/>
      <c r="K228" s="18"/>
      <c r="L228" s="80"/>
      <c r="M228" s="19"/>
    </row>
    <row r="229" spans="3:13" ht="23.25" customHeight="1" x14ac:dyDescent="0.25">
      <c r="C229" s="70">
        <v>42</v>
      </c>
      <c r="D229" s="18" t="s">
        <v>54</v>
      </c>
      <c r="E229" s="18"/>
      <c r="F229" s="5">
        <v>22</v>
      </c>
      <c r="G229" s="5" t="s">
        <v>3</v>
      </c>
      <c r="H229" s="5">
        <v>2</v>
      </c>
      <c r="I229" s="7">
        <v>230</v>
      </c>
      <c r="J229" s="18"/>
      <c r="K229" s="18"/>
      <c r="L229" s="80"/>
      <c r="M229" s="19"/>
    </row>
    <row r="230" spans="3:13" ht="23.25" customHeight="1" x14ac:dyDescent="0.25">
      <c r="C230" s="70">
        <v>43</v>
      </c>
      <c r="D230" s="18" t="s">
        <v>55</v>
      </c>
      <c r="E230" s="18"/>
      <c r="F230" s="5">
        <v>22</v>
      </c>
      <c r="G230" s="5" t="s">
        <v>3</v>
      </c>
      <c r="H230" s="5">
        <v>2</v>
      </c>
      <c r="I230" s="7">
        <v>295</v>
      </c>
      <c r="J230" s="18"/>
      <c r="K230" s="18"/>
      <c r="L230" s="80"/>
      <c r="M230" s="19"/>
    </row>
    <row r="231" spans="3:13" ht="23.25" customHeight="1" x14ac:dyDescent="0.25">
      <c r="C231" s="70">
        <v>44</v>
      </c>
      <c r="D231" s="18" t="s">
        <v>56</v>
      </c>
      <c r="E231" s="18"/>
      <c r="F231" s="5">
        <v>22</v>
      </c>
      <c r="G231" s="5" t="s">
        <v>3</v>
      </c>
      <c r="H231" s="5">
        <v>1</v>
      </c>
      <c r="I231" s="7">
        <v>500</v>
      </c>
      <c r="J231" s="18"/>
      <c r="K231" s="18"/>
      <c r="L231" s="80"/>
      <c r="M231" s="19"/>
    </row>
    <row r="232" spans="3:13" ht="23.25" customHeight="1" x14ac:dyDescent="0.25">
      <c r="C232" s="70">
        <v>45</v>
      </c>
      <c r="D232" s="18" t="s">
        <v>57</v>
      </c>
      <c r="E232" s="18"/>
      <c r="F232" s="5">
        <v>22</v>
      </c>
      <c r="G232" s="5" t="s">
        <v>3</v>
      </c>
      <c r="H232" s="5">
        <v>3</v>
      </c>
      <c r="I232" s="7">
        <v>1.5</v>
      </c>
      <c r="J232" s="18"/>
      <c r="K232" s="18"/>
      <c r="L232" s="80"/>
      <c r="M232" s="19"/>
    </row>
    <row r="233" spans="3:13" ht="23.25" customHeight="1" x14ac:dyDescent="0.25">
      <c r="C233" s="70">
        <v>46</v>
      </c>
      <c r="D233" s="18" t="s">
        <v>107</v>
      </c>
      <c r="E233" s="18"/>
      <c r="F233" s="5">
        <v>22</v>
      </c>
      <c r="G233" s="5" t="s">
        <v>3</v>
      </c>
      <c r="H233" s="5">
        <v>40</v>
      </c>
      <c r="I233" s="7">
        <v>64.05</v>
      </c>
      <c r="J233" s="18"/>
      <c r="K233" s="18"/>
      <c r="L233" s="80"/>
      <c r="M233" s="19"/>
    </row>
    <row r="234" spans="3:13" ht="23.25" customHeight="1" x14ac:dyDescent="0.25">
      <c r="C234" s="70">
        <v>47</v>
      </c>
      <c r="D234" s="18" t="s">
        <v>58</v>
      </c>
      <c r="E234" s="18"/>
      <c r="F234" s="5">
        <v>22</v>
      </c>
      <c r="G234" s="5" t="s">
        <v>3</v>
      </c>
      <c r="H234" s="5">
        <v>10</v>
      </c>
      <c r="I234" s="7">
        <v>650</v>
      </c>
      <c r="J234" s="18"/>
      <c r="K234" s="18"/>
      <c r="L234" s="80"/>
      <c r="M234" s="19"/>
    </row>
    <row r="235" spans="3:13" ht="23.25" customHeight="1" x14ac:dyDescent="0.25">
      <c r="C235" s="70">
        <v>48</v>
      </c>
      <c r="D235" s="18" t="s">
        <v>59</v>
      </c>
      <c r="E235" s="18"/>
      <c r="F235" s="5">
        <v>22</v>
      </c>
      <c r="G235" s="5" t="s">
        <v>3</v>
      </c>
      <c r="H235" s="5">
        <v>6</v>
      </c>
      <c r="I235" s="7">
        <v>336</v>
      </c>
      <c r="J235" s="18"/>
      <c r="K235" s="18"/>
      <c r="L235" s="80"/>
      <c r="M235" s="19"/>
    </row>
    <row r="236" spans="3:13" ht="23.25" customHeight="1" x14ac:dyDescent="0.25">
      <c r="C236" s="70">
        <v>49</v>
      </c>
      <c r="D236" s="18" t="s">
        <v>60</v>
      </c>
      <c r="E236" s="18"/>
      <c r="F236" s="5">
        <v>22</v>
      </c>
      <c r="G236" s="5" t="s">
        <v>3</v>
      </c>
      <c r="H236" s="5">
        <v>1</v>
      </c>
      <c r="I236" s="7">
        <v>60</v>
      </c>
      <c r="J236" s="18"/>
      <c r="K236" s="18"/>
      <c r="L236" s="80"/>
      <c r="M236" s="19"/>
    </row>
    <row r="237" spans="3:13" ht="23.25" customHeight="1" x14ac:dyDescent="0.25">
      <c r="C237" s="70">
        <v>50</v>
      </c>
      <c r="D237" s="18" t="s">
        <v>61</v>
      </c>
      <c r="E237" s="18"/>
      <c r="F237" s="5">
        <v>22</v>
      </c>
      <c r="G237" s="5" t="s">
        <v>3</v>
      </c>
      <c r="H237" s="5">
        <v>1</v>
      </c>
      <c r="I237" s="7">
        <v>700</v>
      </c>
      <c r="J237" s="18"/>
      <c r="K237" s="18"/>
      <c r="L237" s="80"/>
      <c r="M237" s="19"/>
    </row>
    <row r="238" spans="3:13" ht="27.75" customHeight="1" thickBot="1" x14ac:dyDescent="0.3">
      <c r="C238" s="122">
        <v>51</v>
      </c>
      <c r="D238" s="123" t="s">
        <v>62</v>
      </c>
      <c r="E238" s="123"/>
      <c r="F238" s="124">
        <v>22</v>
      </c>
      <c r="G238" s="124" t="s">
        <v>3</v>
      </c>
      <c r="H238" s="124">
        <v>4</v>
      </c>
      <c r="I238" s="125">
        <v>1836</v>
      </c>
      <c r="J238" s="123"/>
      <c r="K238" s="123"/>
      <c r="L238" s="126"/>
      <c r="M238" s="19"/>
    </row>
    <row r="239" spans="3:13" ht="30" customHeight="1" thickBot="1" x14ac:dyDescent="0.3">
      <c r="C239" s="87">
        <v>1</v>
      </c>
      <c r="D239" s="88">
        <v>2</v>
      </c>
      <c r="E239" s="89">
        <v>3</v>
      </c>
      <c r="F239" s="89">
        <v>4</v>
      </c>
      <c r="G239" s="89">
        <v>5</v>
      </c>
      <c r="H239" s="89">
        <v>6</v>
      </c>
      <c r="I239" s="89">
        <v>7</v>
      </c>
      <c r="J239" s="89">
        <v>8</v>
      </c>
      <c r="K239" s="89">
        <v>9</v>
      </c>
      <c r="L239" s="90">
        <v>10</v>
      </c>
      <c r="M239" s="19"/>
    </row>
    <row r="240" spans="3:13" ht="27.75" customHeight="1" thickBot="1" x14ac:dyDescent="0.35">
      <c r="C240" s="140" t="s">
        <v>94</v>
      </c>
      <c r="D240" s="141"/>
      <c r="E240" s="141"/>
      <c r="F240" s="141"/>
      <c r="G240" s="141"/>
      <c r="H240" s="141"/>
      <c r="I240" s="141"/>
      <c r="J240" s="141"/>
      <c r="K240" s="141"/>
      <c r="L240" s="142"/>
      <c r="M240" s="19"/>
    </row>
    <row r="241" spans="3:13" ht="15.75" hidden="1" x14ac:dyDescent="0.25">
      <c r="C241" s="107"/>
      <c r="D241" s="108"/>
      <c r="E241" s="108"/>
      <c r="F241" s="108"/>
      <c r="G241" s="108"/>
      <c r="H241" s="108"/>
      <c r="I241" s="108"/>
      <c r="J241" s="108"/>
      <c r="K241" s="108"/>
      <c r="L241" s="109"/>
      <c r="M241" s="19"/>
    </row>
    <row r="242" spans="3:13" ht="16.5" hidden="1" thickBot="1" x14ac:dyDescent="0.3">
      <c r="C242" s="23"/>
      <c r="D242" s="25"/>
      <c r="E242" s="25"/>
      <c r="F242" s="25"/>
      <c r="G242" s="25"/>
      <c r="H242" s="25"/>
      <c r="I242" s="66"/>
      <c r="J242" s="66"/>
      <c r="K242" s="66"/>
      <c r="L242" s="86"/>
      <c r="M242" s="19"/>
    </row>
    <row r="243" spans="3:13" ht="15.75" hidden="1" x14ac:dyDescent="0.25">
      <c r="C243" s="137" t="s">
        <v>64</v>
      </c>
      <c r="D243" s="138"/>
      <c r="E243" s="138"/>
      <c r="F243" s="138"/>
      <c r="G243" s="138"/>
      <c r="H243" s="138"/>
      <c r="I243" s="138"/>
      <c r="J243" s="138"/>
      <c r="K243" s="138"/>
      <c r="L243" s="139"/>
      <c r="M243" s="19"/>
    </row>
    <row r="244" spans="3:13" ht="15.75" hidden="1" x14ac:dyDescent="0.25">
      <c r="C244" s="83"/>
      <c r="D244" s="18"/>
      <c r="E244" s="18"/>
      <c r="F244" s="5"/>
      <c r="G244" s="5"/>
      <c r="H244" s="5"/>
      <c r="I244" s="67"/>
      <c r="J244" s="67"/>
      <c r="K244" s="67"/>
      <c r="L244" s="80"/>
      <c r="M244" s="19"/>
    </row>
    <row r="245" spans="3:13" ht="15.75" hidden="1" x14ac:dyDescent="0.25">
      <c r="C245" s="83"/>
      <c r="D245" s="18"/>
      <c r="E245" s="18"/>
      <c r="F245" s="5"/>
      <c r="G245" s="5"/>
      <c r="H245" s="5"/>
      <c r="I245" s="67"/>
      <c r="J245" s="67"/>
      <c r="K245" s="67"/>
      <c r="L245" s="80"/>
      <c r="M245" s="19"/>
    </row>
    <row r="246" spans="3:13" ht="15.75" hidden="1" x14ac:dyDescent="0.25">
      <c r="C246" s="83"/>
      <c r="D246" s="18"/>
      <c r="E246" s="18"/>
      <c r="F246" s="5"/>
      <c r="G246" s="5"/>
      <c r="H246" s="5"/>
      <c r="I246" s="67"/>
      <c r="J246" s="67"/>
      <c r="K246" s="67"/>
      <c r="L246" s="80"/>
      <c r="M246" s="19"/>
    </row>
    <row r="247" spans="3:13" ht="15.75" hidden="1" x14ac:dyDescent="0.25">
      <c r="C247" s="83"/>
      <c r="D247" s="18"/>
      <c r="E247" s="18"/>
      <c r="F247" s="5"/>
      <c r="G247" s="5"/>
      <c r="H247" s="5"/>
      <c r="I247" s="67"/>
      <c r="J247" s="67"/>
      <c r="K247" s="67"/>
      <c r="L247" s="80"/>
      <c r="M247" s="19"/>
    </row>
    <row r="248" spans="3:13" ht="23.25" customHeight="1" x14ac:dyDescent="0.25">
      <c r="C248" s="70">
        <v>1</v>
      </c>
      <c r="D248" s="18" t="s">
        <v>132</v>
      </c>
      <c r="E248" s="18"/>
      <c r="F248" s="5">
        <v>22</v>
      </c>
      <c r="G248" s="5" t="s">
        <v>3</v>
      </c>
      <c r="H248" s="5">
        <v>4</v>
      </c>
      <c r="I248" s="7">
        <v>720</v>
      </c>
      <c r="J248" s="18"/>
      <c r="K248" s="18"/>
      <c r="L248" s="80"/>
      <c r="M248" s="19"/>
    </row>
    <row r="249" spans="3:13" ht="23.25" customHeight="1" x14ac:dyDescent="0.25">
      <c r="C249" s="70">
        <v>2</v>
      </c>
      <c r="D249" s="18" t="s">
        <v>69</v>
      </c>
      <c r="E249" s="18"/>
      <c r="F249" s="5">
        <v>22</v>
      </c>
      <c r="G249" s="5" t="s">
        <v>3</v>
      </c>
      <c r="H249" s="5">
        <v>2</v>
      </c>
      <c r="I249" s="7">
        <v>12728.4</v>
      </c>
      <c r="J249" s="18"/>
      <c r="K249" s="18"/>
      <c r="L249" s="80"/>
      <c r="M249" s="19"/>
    </row>
    <row r="250" spans="3:13" ht="23.25" customHeight="1" x14ac:dyDescent="0.25">
      <c r="C250" s="70">
        <v>3</v>
      </c>
      <c r="D250" s="18" t="s">
        <v>70</v>
      </c>
      <c r="E250" s="18"/>
      <c r="F250" s="5">
        <v>22</v>
      </c>
      <c r="G250" s="5" t="s">
        <v>3</v>
      </c>
      <c r="H250" s="5">
        <v>1</v>
      </c>
      <c r="I250" s="7">
        <v>275</v>
      </c>
      <c r="J250" s="18"/>
      <c r="K250" s="18"/>
      <c r="L250" s="80"/>
      <c r="M250" s="19"/>
    </row>
    <row r="251" spans="3:13" ht="23.25" customHeight="1" x14ac:dyDescent="0.25">
      <c r="C251" s="70">
        <v>4</v>
      </c>
      <c r="D251" s="18" t="s">
        <v>71</v>
      </c>
      <c r="E251" s="18"/>
      <c r="F251" s="5">
        <v>22</v>
      </c>
      <c r="G251" s="5" t="s">
        <v>3</v>
      </c>
      <c r="H251" s="5">
        <v>8</v>
      </c>
      <c r="I251" s="5">
        <v>279.04000000000002</v>
      </c>
      <c r="J251" s="18"/>
      <c r="K251" s="18"/>
      <c r="L251" s="80"/>
      <c r="M251" s="19"/>
    </row>
    <row r="252" spans="3:13" ht="23.25" customHeight="1" x14ac:dyDescent="0.25">
      <c r="C252" s="70">
        <v>5</v>
      </c>
      <c r="D252" s="18" t="s">
        <v>72</v>
      </c>
      <c r="E252" s="18"/>
      <c r="F252" s="5">
        <v>22</v>
      </c>
      <c r="G252" s="5" t="s">
        <v>3</v>
      </c>
      <c r="H252" s="5">
        <v>1</v>
      </c>
      <c r="I252" s="7">
        <v>481.5</v>
      </c>
      <c r="J252" s="18"/>
      <c r="K252" s="18"/>
      <c r="L252" s="80"/>
      <c r="M252" s="19"/>
    </row>
    <row r="253" spans="3:13" ht="23.25" hidden="1" customHeight="1" x14ac:dyDescent="0.25">
      <c r="C253" s="83"/>
      <c r="D253" s="18"/>
      <c r="E253" s="18"/>
      <c r="F253" s="18"/>
      <c r="G253" s="18"/>
      <c r="H253" s="18"/>
      <c r="I253" s="18"/>
      <c r="J253" s="18"/>
      <c r="K253" s="18"/>
      <c r="L253" s="80"/>
      <c r="M253" s="19"/>
    </row>
    <row r="254" spans="3:13" ht="23.25" hidden="1" customHeight="1" thickBot="1" x14ac:dyDescent="0.3">
      <c r="C254" s="84"/>
      <c r="D254" s="22"/>
      <c r="E254" s="22"/>
      <c r="F254" s="22"/>
      <c r="G254" s="22"/>
      <c r="H254" s="22"/>
      <c r="I254" s="22"/>
      <c r="J254" s="22"/>
      <c r="K254" s="22"/>
      <c r="L254" s="85"/>
      <c r="M254" s="19"/>
    </row>
    <row r="255" spans="3:13" ht="23.25" hidden="1" customHeight="1" thickBot="1" x14ac:dyDescent="0.3">
      <c r="C255" s="23"/>
      <c r="D255" s="25"/>
      <c r="E255" s="25"/>
      <c r="F255" s="25"/>
      <c r="G255" s="25"/>
      <c r="H255" s="25"/>
      <c r="I255" s="66"/>
      <c r="J255" s="66"/>
      <c r="K255" s="66"/>
      <c r="L255" s="86"/>
      <c r="M255" s="19"/>
    </row>
    <row r="256" spans="3:13" ht="23.25" hidden="1" customHeight="1" x14ac:dyDescent="0.25">
      <c r="C256" s="137"/>
      <c r="D256" s="138"/>
      <c r="E256" s="138"/>
      <c r="F256" s="138"/>
      <c r="G256" s="138"/>
      <c r="H256" s="138"/>
      <c r="I256" s="138"/>
      <c r="J256" s="138"/>
      <c r="K256" s="138"/>
      <c r="L256" s="139"/>
      <c r="M256" s="19"/>
    </row>
    <row r="257" spans="3:13" ht="23.25" hidden="1" customHeight="1" x14ac:dyDescent="0.25">
      <c r="C257" s="83"/>
      <c r="D257" s="18"/>
      <c r="E257" s="18"/>
      <c r="F257" s="5"/>
      <c r="G257" s="5"/>
      <c r="H257" s="5"/>
      <c r="I257" s="18"/>
      <c r="J257" s="67"/>
      <c r="K257" s="67"/>
      <c r="L257" s="80"/>
      <c r="M257" s="19"/>
    </row>
    <row r="258" spans="3:13" ht="23.25" hidden="1" customHeight="1" x14ac:dyDescent="0.25">
      <c r="C258" s="83"/>
      <c r="D258" s="18"/>
      <c r="E258" s="18"/>
      <c r="F258" s="5"/>
      <c r="G258" s="5"/>
      <c r="H258" s="5"/>
      <c r="I258" s="18"/>
      <c r="J258" s="18"/>
      <c r="K258" s="18"/>
      <c r="L258" s="80"/>
      <c r="M258" s="19"/>
    </row>
    <row r="259" spans="3:13" ht="23.25" hidden="1" customHeight="1" x14ac:dyDescent="0.25">
      <c r="C259" s="83"/>
      <c r="D259" s="18"/>
      <c r="E259" s="18"/>
      <c r="F259" s="5"/>
      <c r="G259" s="5"/>
      <c r="H259" s="5"/>
      <c r="I259" s="18"/>
      <c r="J259" s="18"/>
      <c r="K259" s="18"/>
      <c r="L259" s="80"/>
      <c r="M259" s="19"/>
    </row>
    <row r="260" spans="3:13" ht="23.25" hidden="1" customHeight="1" x14ac:dyDescent="0.25">
      <c r="C260" s="83"/>
      <c r="D260" s="18"/>
      <c r="E260" s="18"/>
      <c r="F260" s="5"/>
      <c r="G260" s="5"/>
      <c r="H260" s="5"/>
      <c r="I260" s="18"/>
      <c r="J260" s="18"/>
      <c r="K260" s="18"/>
      <c r="L260" s="80"/>
      <c r="M260" s="19"/>
    </row>
    <row r="261" spans="3:13" ht="23.25" hidden="1" customHeight="1" x14ac:dyDescent="0.25">
      <c r="C261" s="83"/>
      <c r="D261" s="18"/>
      <c r="E261" s="18"/>
      <c r="F261" s="5"/>
      <c r="G261" s="5"/>
      <c r="H261" s="5"/>
      <c r="I261" s="67"/>
      <c r="J261" s="67"/>
      <c r="K261" s="67"/>
      <c r="L261" s="80"/>
      <c r="M261" s="19"/>
    </row>
    <row r="262" spans="3:13" ht="23.25" hidden="1" customHeight="1" x14ac:dyDescent="0.25">
      <c r="C262" s="83"/>
      <c r="D262" s="18"/>
      <c r="E262" s="18"/>
      <c r="F262" s="5"/>
      <c r="G262" s="5"/>
      <c r="H262" s="5"/>
      <c r="I262" s="67"/>
      <c r="J262" s="67"/>
      <c r="K262" s="67"/>
      <c r="L262" s="80"/>
      <c r="M262" s="19"/>
    </row>
    <row r="263" spans="3:13" ht="23.25" customHeight="1" x14ac:dyDescent="0.25">
      <c r="C263" s="70">
        <v>6</v>
      </c>
      <c r="D263" s="18" t="s">
        <v>73</v>
      </c>
      <c r="E263" s="18"/>
      <c r="F263" s="5">
        <v>22</v>
      </c>
      <c r="G263" s="5" t="s">
        <v>3</v>
      </c>
      <c r="H263" s="5">
        <v>30</v>
      </c>
      <c r="I263" s="5">
        <v>2500</v>
      </c>
      <c r="J263" s="18"/>
      <c r="K263" s="18"/>
      <c r="L263" s="80"/>
      <c r="M263" s="19"/>
    </row>
    <row r="264" spans="3:13" ht="23.25" customHeight="1" x14ac:dyDescent="0.25">
      <c r="C264" s="70">
        <v>7</v>
      </c>
      <c r="D264" s="18" t="s">
        <v>74</v>
      </c>
      <c r="E264" s="18"/>
      <c r="F264" s="5">
        <v>22</v>
      </c>
      <c r="G264" s="5" t="s">
        <v>3</v>
      </c>
      <c r="H264" s="5">
        <v>1</v>
      </c>
      <c r="I264" s="5">
        <v>32.43</v>
      </c>
      <c r="J264" s="18"/>
      <c r="K264" s="18"/>
      <c r="L264" s="80"/>
      <c r="M264" s="19"/>
    </row>
    <row r="265" spans="3:13" ht="16.5" thickBot="1" x14ac:dyDescent="0.3">
      <c r="C265" s="84"/>
      <c r="D265" s="22"/>
      <c r="E265" s="22"/>
      <c r="F265" s="22"/>
      <c r="G265" s="22"/>
      <c r="H265" s="22"/>
      <c r="I265" s="22"/>
      <c r="J265" s="22"/>
      <c r="K265" s="22"/>
      <c r="L265" s="85"/>
      <c r="M265" s="19"/>
    </row>
    <row r="266" spans="3:13" ht="27.75" customHeight="1" thickBot="1" x14ac:dyDescent="0.35">
      <c r="C266" s="146" t="s">
        <v>131</v>
      </c>
      <c r="D266" s="147"/>
      <c r="E266" s="147"/>
      <c r="F266" s="147"/>
      <c r="G266" s="148"/>
      <c r="H266" s="62">
        <f>H181+H182+H183+H184+H185+H186+H187+H194+H195+H196+H197+H198+H199+H200+H201+H202+H203+H204+H205+H206+H207+H208+H209+H210+H211+H212+H214+H215+H216+H217+H218+H219+H220+H221+H222+H223+H224+H225+H226+H227+H228+H229+H230+H231+H232+H233+H234+H235+H236+H237+H238+H248+H249+H250+H251+H252+H263+H264</f>
        <v>406</v>
      </c>
      <c r="I266" s="63">
        <f>I181+I182+I183+I184+I185+I186+I187+I194+I195+I196+I197+I198+I199+I200+I201+I202+I203+I204+I205+I206+I207+I208+I209+I210+I211+I212+I214+I215+I216+I217+I218+I219+I220+I221+I222+I223+I224+I225+I226+I227+I228+I229+I230+I231+I232+I233+I234+I235+I236+I237+I238+I248+I249+I250+I251+I252+I263+I264</f>
        <v>49457.32</v>
      </c>
      <c r="J266" s="26"/>
      <c r="K266" s="4"/>
      <c r="L266" s="86"/>
      <c r="M266" s="19"/>
    </row>
    <row r="267" spans="3:13" ht="19.5" hidden="1" thickBot="1" x14ac:dyDescent="0.35">
      <c r="C267" s="41"/>
      <c r="D267" s="42"/>
      <c r="E267" s="43"/>
      <c r="F267" s="43"/>
      <c r="G267" s="44"/>
      <c r="H267" s="45"/>
      <c r="I267" s="46"/>
      <c r="J267" s="47"/>
      <c r="K267" s="48"/>
      <c r="L267" s="110"/>
      <c r="M267" s="19"/>
    </row>
    <row r="268" spans="3:13" ht="18.75" hidden="1" x14ac:dyDescent="0.3">
      <c r="C268" s="49"/>
      <c r="D268" s="50"/>
      <c r="E268" s="50"/>
      <c r="F268" s="50"/>
      <c r="G268" s="51"/>
      <c r="H268" s="52"/>
      <c r="I268" s="53"/>
      <c r="J268" s="54"/>
      <c r="K268" s="55"/>
      <c r="L268" s="19"/>
      <c r="M268" s="19"/>
    </row>
    <row r="269" spans="3:13" ht="19.5" hidden="1" thickBot="1" x14ac:dyDescent="0.35">
      <c r="C269" s="56"/>
      <c r="D269" s="57" t="s">
        <v>96</v>
      </c>
      <c r="E269" s="56"/>
      <c r="F269" s="56"/>
      <c r="G269" s="58"/>
      <c r="H269" s="59">
        <f>H207+H211+H234+H246+H266</f>
        <v>418</v>
      </c>
      <c r="I269" s="60">
        <f t="shared" ref="I269:K269" si="14">I207+I211+I234+I246+I266</f>
        <v>50212.82</v>
      </c>
      <c r="J269" s="60">
        <f>J207+J211+J234+J246+J266</f>
        <v>0</v>
      </c>
      <c r="K269" s="60">
        <f t="shared" si="14"/>
        <v>0</v>
      </c>
      <c r="L269" s="19"/>
      <c r="M269" s="19"/>
    </row>
    <row r="270" spans="3:13" ht="15.75" hidden="1" x14ac:dyDescent="0.25"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</row>
    <row r="271" spans="3:13" ht="15.75" hidden="1" x14ac:dyDescent="0.25">
      <c r="C271" s="1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</row>
    <row r="272" spans="3:13" ht="15.75" hidden="1" x14ac:dyDescent="0.25"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1"/>
    </row>
    <row r="273" spans="3:13" ht="15.75" hidden="1" x14ac:dyDescent="0.25">
      <c r="C273" s="5"/>
      <c r="D273" s="6"/>
      <c r="E273" s="5"/>
      <c r="F273" s="5"/>
      <c r="G273" s="5"/>
      <c r="H273" s="5"/>
      <c r="I273" s="7"/>
      <c r="J273" s="7"/>
      <c r="K273" s="7"/>
      <c r="L273" s="5"/>
      <c r="M273" s="5"/>
    </row>
    <row r="274" spans="3:13" ht="15.75" hidden="1" x14ac:dyDescent="0.25">
      <c r="C274" s="5"/>
      <c r="D274" s="6"/>
      <c r="E274" s="5"/>
      <c r="F274" s="5"/>
      <c r="G274" s="5"/>
      <c r="H274" s="5"/>
      <c r="I274" s="7"/>
      <c r="J274" s="7"/>
      <c r="K274" s="7"/>
      <c r="L274" s="5"/>
      <c r="M274" s="5"/>
    </row>
    <row r="275" spans="3:13" ht="15.75" hidden="1" x14ac:dyDescent="0.25">
      <c r="C275" s="5"/>
      <c r="D275" s="6"/>
      <c r="E275" s="5"/>
      <c r="F275" s="5"/>
      <c r="G275" s="5"/>
      <c r="H275" s="5"/>
      <c r="I275" s="7"/>
      <c r="J275" s="7"/>
      <c r="K275" s="7"/>
      <c r="L275" s="5"/>
      <c r="M275" s="5"/>
    </row>
    <row r="276" spans="3:13" ht="15.75" hidden="1" x14ac:dyDescent="0.25">
      <c r="C276" s="5"/>
      <c r="D276" s="6"/>
      <c r="E276" s="5"/>
      <c r="F276" s="5"/>
      <c r="G276" s="5"/>
      <c r="H276" s="5"/>
      <c r="I276" s="7"/>
      <c r="J276" s="7"/>
      <c r="K276" s="7"/>
      <c r="L276" s="5"/>
      <c r="M276" s="5"/>
    </row>
    <row r="277" spans="3:13" ht="16.5" hidden="1" thickBot="1" x14ac:dyDescent="0.3"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</row>
    <row r="278" spans="3:13" ht="15" hidden="1" customHeight="1" thickBot="1" x14ac:dyDescent="0.3">
      <c r="C278" s="23"/>
      <c r="D278" s="24"/>
      <c r="E278" s="25"/>
      <c r="F278" s="25"/>
      <c r="G278" s="25"/>
      <c r="H278" s="25"/>
      <c r="I278" s="26"/>
      <c r="J278" s="26"/>
      <c r="K278" s="26"/>
      <c r="L278" s="26"/>
      <c r="M278" s="27"/>
    </row>
    <row r="279" spans="3:13" ht="30" customHeight="1" thickBot="1" x14ac:dyDescent="0.3">
      <c r="C279" s="156" t="s">
        <v>99</v>
      </c>
      <c r="D279" s="157"/>
      <c r="E279" s="157"/>
      <c r="F279" s="157"/>
      <c r="G279" s="158"/>
      <c r="H279" s="64">
        <f>H266+H178+H89+H61+H31</f>
        <v>982</v>
      </c>
      <c r="I279" s="61">
        <f t="shared" ref="I279:K279" si="15">I266+I178+I89+I61+I31</f>
        <v>211224.68</v>
      </c>
      <c r="J279" s="61">
        <f t="shared" si="15"/>
        <v>106913.205</v>
      </c>
      <c r="K279" s="61">
        <f t="shared" si="15"/>
        <v>54854.149999999994</v>
      </c>
      <c r="L279" s="68"/>
      <c r="M279" s="1"/>
    </row>
    <row r="282" spans="3:13" ht="61.5" customHeight="1" x14ac:dyDescent="0.25">
      <c r="D282" s="116" t="s">
        <v>97</v>
      </c>
      <c r="E282" s="65"/>
      <c r="F282" s="65"/>
      <c r="G282" s="155" t="s">
        <v>98</v>
      </c>
      <c r="H282" s="155"/>
      <c r="I282" s="155"/>
    </row>
  </sheetData>
  <mergeCells count="25">
    <mergeCell ref="G282:I282"/>
    <mergeCell ref="C178:G178"/>
    <mergeCell ref="C180:L180"/>
    <mergeCell ref="C240:L240"/>
    <mergeCell ref="C266:G266"/>
    <mergeCell ref="C279:G279"/>
    <mergeCell ref="D271:M271"/>
    <mergeCell ref="C243:L243"/>
    <mergeCell ref="C109:L109"/>
    <mergeCell ref="C256:L256"/>
    <mergeCell ref="C56:L56"/>
    <mergeCell ref="C31:G31"/>
    <mergeCell ref="C33:L33"/>
    <mergeCell ref="C61:G61"/>
    <mergeCell ref="C63:L63"/>
    <mergeCell ref="C82:L82"/>
    <mergeCell ref="C87:L87"/>
    <mergeCell ref="C89:G89"/>
    <mergeCell ref="C91:L91"/>
    <mergeCell ref="C172:L172"/>
    <mergeCell ref="C5:I5"/>
    <mergeCell ref="C12:L12"/>
    <mergeCell ref="C6:I6"/>
    <mergeCell ref="C95:L95"/>
    <mergeCell ref="C8:L9"/>
  </mergeCells>
  <pageMargins left="0.9055118110236221" right="0.70866141732283472" top="0.74803149606299213" bottom="0.55118110236220474" header="0.31496062992125984" footer="0.31496062992125984"/>
  <pageSetup paperSize="9" scale="75" fitToHeight="0" orientation="landscape" verticalDpi="0" r:id="rId1"/>
  <rowBreaks count="5" manualBreakCount="5">
    <brk id="61" min="2" max="12" man="1"/>
    <brk id="89" min="2" max="12" man="1"/>
    <brk id="178" min="2" max="12" man="1"/>
    <brk id="212" min="2" max="12" man="1"/>
    <brk id="23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2023-12-27T13:11:53Z</dcterms:modified>
</cp:coreProperties>
</file>