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315" windowHeight="10920"/>
  </bookViews>
  <sheets>
    <sheet name="2016" sheetId="7" r:id="rId1"/>
  </sheets>
  <calcPr calcId="145621"/>
</workbook>
</file>

<file path=xl/calcChain.xml><?xml version="1.0" encoding="utf-8"?>
<calcChain xmlns="http://schemas.openxmlformats.org/spreadsheetml/2006/main">
  <c r="W15" i="7" l="1"/>
  <c r="R33" i="7" s="1"/>
  <c r="K10" i="7"/>
  <c r="W7" i="7"/>
  <c r="G25" i="7"/>
  <c r="G29" i="7"/>
  <c r="G30" i="7"/>
  <c r="G28" i="7"/>
  <c r="J17" i="7"/>
  <c r="K16" i="7"/>
  <c r="F28" i="7"/>
  <c r="G26" i="7"/>
  <c r="G38" i="7" s="1"/>
  <c r="F26" i="7"/>
  <c r="W8" i="7"/>
  <c r="R26" i="7"/>
  <c r="V8" i="7"/>
  <c r="U20" i="7"/>
  <c r="T20" i="7"/>
  <c r="S20" i="7"/>
  <c r="R20" i="7"/>
  <c r="Q20" i="7"/>
  <c r="P20" i="7"/>
  <c r="O20" i="7"/>
  <c r="N20" i="7"/>
  <c r="M20" i="7"/>
  <c r="L20" i="7"/>
  <c r="I20" i="7"/>
  <c r="H20" i="7"/>
  <c r="G20" i="7"/>
  <c r="F20" i="7"/>
  <c r="E20" i="7"/>
  <c r="D20" i="7"/>
  <c r="C20" i="7"/>
  <c r="F25" i="7"/>
  <c r="F38" i="7" s="1"/>
  <c r="F29" i="7"/>
  <c r="T29" i="7" s="1"/>
  <c r="F30" i="7"/>
  <c r="F33" i="7"/>
  <c r="G33" i="7"/>
  <c r="F34" i="7"/>
  <c r="G34" i="7"/>
  <c r="F36" i="7"/>
  <c r="T36" i="7"/>
  <c r="G36" i="7"/>
  <c r="J16" i="7"/>
  <c r="P34" i="7" s="1"/>
  <c r="K15" i="7"/>
  <c r="P33" i="7" s="1"/>
  <c r="J15" i="7"/>
  <c r="K8" i="7"/>
  <c r="K11" i="7"/>
  <c r="K12" i="7"/>
  <c r="J8" i="7"/>
  <c r="J7" i="7"/>
  <c r="M38" i="7"/>
  <c r="L38" i="7"/>
  <c r="W9" i="7"/>
  <c r="K14" i="7"/>
  <c r="P32" i="7" s="1"/>
  <c r="W14" i="7"/>
  <c r="J14" i="7"/>
  <c r="V14" i="7"/>
  <c r="V15" i="7"/>
  <c r="K7" i="7"/>
  <c r="I25" i="7" s="1"/>
  <c r="V7" i="7"/>
  <c r="V9" i="7"/>
  <c r="W10" i="7"/>
  <c r="I28" i="7" s="1"/>
  <c r="W12" i="7"/>
  <c r="I30" i="7" s="1"/>
  <c r="V30" i="7" s="1"/>
  <c r="K17" i="7"/>
  <c r="P35" i="7" s="1"/>
  <c r="K9" i="7"/>
  <c r="K18" i="7"/>
  <c r="K19" i="7"/>
  <c r="J9" i="7"/>
  <c r="H27" i="7"/>
  <c r="J10" i="7"/>
  <c r="V10" i="7"/>
  <c r="H28" i="7" s="1"/>
  <c r="H38" i="7" s="1"/>
  <c r="J11" i="7"/>
  <c r="V11" i="7"/>
  <c r="W11" i="7"/>
  <c r="J12" i="7"/>
  <c r="H30" i="7"/>
  <c r="V12" i="7"/>
  <c r="R30" i="7"/>
  <c r="V16" i="7"/>
  <c r="W16" i="7"/>
  <c r="R34" i="7" s="1"/>
  <c r="V17" i="7"/>
  <c r="W17" i="7"/>
  <c r="J18" i="7"/>
  <c r="V18" i="7"/>
  <c r="W18" i="7"/>
  <c r="R36" i="7" s="1"/>
  <c r="J19" i="7"/>
  <c r="H37" i="7"/>
  <c r="B20" i="7"/>
  <c r="B38" i="7"/>
  <c r="C38" i="7"/>
  <c r="D38" i="7"/>
  <c r="E38" i="7"/>
  <c r="J38" i="7"/>
  <c r="K38" i="7"/>
  <c r="R28" i="7"/>
  <c r="T30" i="7"/>
  <c r="P30" i="7"/>
  <c r="R29" i="7"/>
  <c r="H26" i="7"/>
  <c r="P26" i="7"/>
  <c r="R32" i="7"/>
  <c r="R27" i="7"/>
  <c r="R35" i="7"/>
  <c r="R25" i="7"/>
  <c r="I37" i="7"/>
  <c r="V37" i="7"/>
  <c r="P37" i="7"/>
  <c r="P27" i="7"/>
  <c r="P29" i="7"/>
  <c r="P28" i="7"/>
  <c r="I26" i="7"/>
  <c r="V20" i="7"/>
  <c r="H36" i="7"/>
  <c r="H29" i="7"/>
  <c r="I36" i="7"/>
  <c r="V36" i="7"/>
  <c r="I35" i="7"/>
  <c r="I29" i="7"/>
  <c r="V29" i="7"/>
  <c r="H32" i="7"/>
  <c r="H35" i="7"/>
  <c r="V35" i="7" s="1"/>
  <c r="H33" i="7"/>
  <c r="H34" i="7"/>
  <c r="J20" i="7"/>
  <c r="V26" i="7"/>
  <c r="I34" i="7"/>
  <c r="V34" i="7"/>
  <c r="I33" i="7"/>
  <c r="V33" i="7"/>
  <c r="H25" i="7"/>
  <c r="I32" i="7"/>
  <c r="V32" i="7"/>
  <c r="W20" i="7"/>
  <c r="R38" i="7"/>
  <c r="I27" i="7"/>
  <c r="V27" i="7"/>
  <c r="V28" i="7" l="1"/>
  <c r="V25" i="7"/>
  <c r="I38" i="7"/>
  <c r="V38" i="7" s="1"/>
  <c r="T38" i="7"/>
  <c r="P25" i="7"/>
  <c r="K20" i="7"/>
  <c r="P38" i="7" s="1"/>
  <c r="T26" i="7"/>
</calcChain>
</file>

<file path=xl/sharedStrings.xml><?xml version="1.0" encoding="utf-8"?>
<sst xmlns="http://schemas.openxmlformats.org/spreadsheetml/2006/main" count="90" uniqueCount="46">
  <si>
    <t>І</t>
  </si>
  <si>
    <t>ІІ</t>
  </si>
  <si>
    <t>ІІІ</t>
  </si>
  <si>
    <t>IV</t>
  </si>
  <si>
    <t>Всього</t>
  </si>
  <si>
    <t>I - IV</t>
  </si>
  <si>
    <t>V</t>
  </si>
  <si>
    <t>VI</t>
  </si>
  <si>
    <t>VII</t>
  </si>
  <si>
    <t>VIII</t>
  </si>
  <si>
    <t>IX</t>
  </si>
  <si>
    <t>V - IX</t>
  </si>
  <si>
    <t>X</t>
  </si>
  <si>
    <t>XI</t>
  </si>
  <si>
    <t>ГПД</t>
  </si>
  <si>
    <t>Діти</t>
  </si>
  <si>
    <t>5 р.</t>
  </si>
  <si>
    <t>віку</t>
  </si>
  <si>
    <t>уч.</t>
  </si>
  <si>
    <t>кл.</t>
  </si>
  <si>
    <t>X-XI</t>
  </si>
  <si>
    <t>Спеціалізована школа І-ІІІ ступенів №1 ім. В.Стефаника</t>
  </si>
  <si>
    <t>Загальноосвітня школа І-ІІІ ступенів №2</t>
  </si>
  <si>
    <t>Загальноосвітня школа І-ІІІ ступенів №4 ім.С.Лисенка</t>
  </si>
  <si>
    <t>Загальноосвітня школа І-ІІ ступенів №7</t>
  </si>
  <si>
    <t>Загальноосвітня школа І-ІІІ ступенів №8</t>
  </si>
  <si>
    <t>НВК №9 "Школа-природничо-математичний ліцей"</t>
  </si>
  <si>
    <t>Загальноосвітня школа І-ІІ ступенів №10</t>
  </si>
  <si>
    <t>Гімназія ім.М.Грушевського</t>
  </si>
  <si>
    <t>НВК №20 "Світлячок"</t>
  </si>
  <si>
    <t>I-XI</t>
  </si>
  <si>
    <t>Наповнюваність</t>
  </si>
  <si>
    <t>I-IV</t>
  </si>
  <si>
    <t>V-IX</t>
  </si>
  <si>
    <t xml:space="preserve">Загальноосвітня школа І-ІІІ ступенів №6 </t>
  </si>
  <si>
    <t>імені Героя України Тараса Сенюка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</si>
  <si>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</si>
  <si>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Додаток 1</t>
  </si>
  <si>
    <t>Заклади загальної середньої освіти</t>
  </si>
  <si>
    <t>Планова мережа закладів загальної середньої освіти на 2018/2019 навчальний рік</t>
  </si>
  <si>
    <t>Загальноосвітня школа І-ІІІ ступенів №5 ім.Т.Г.Шевченка</t>
  </si>
  <si>
    <t xml:space="preserve">                          Т.Кухтар</t>
  </si>
  <si>
    <r>
      <t xml:space="preserve">   </t>
    </r>
    <r>
      <rPr>
        <b/>
        <sz val="16"/>
        <rFont val="Times New Roman"/>
        <family val="1"/>
        <charset val="204"/>
      </rPr>
      <t>Керуючий справами виконавчого комітету</t>
    </r>
  </si>
  <si>
    <t>Загальноосвітня школа І-ІІI ступенів №3</t>
  </si>
  <si>
    <t>Загальноосвітня школа І-ІIІ ступенів №3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</si>
  <si>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від 05.06.2018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</si>
</sst>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1" fillId="0" borderId="7" xfId="0" applyFont="1" applyFill="1" applyBorder="1" applyAlignment="1"/>
    <xf numFmtId="0" fontId="1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zoomScale="80" zoomScaleNormal="80" zoomScaleSheetLayoutView="75" workbookViewId="0">
      <selection activeCell="A3" sqref="A3:W3"/>
    </sheetView>
  </sheetViews>
  <sheetFormatPr defaultRowHeight="15" x14ac:dyDescent="0.2"/>
  <cols>
    <col min="1" max="1" width="57.5546875" customWidth="1"/>
    <col min="2" max="7" width="4.33203125" customWidth="1"/>
    <col min="8" max="8" width="5.21875" customWidth="1"/>
    <col min="9" max="9" width="5.77734375" customWidth="1"/>
    <col min="10" max="10" width="4.33203125" customWidth="1"/>
    <col min="11" max="11" width="5.88671875" customWidth="1"/>
    <col min="12" max="13" width="4.33203125" customWidth="1"/>
    <col min="14" max="14" width="6.21875" customWidth="1"/>
    <col min="15" max="22" width="4.33203125" customWidth="1"/>
    <col min="23" max="23" width="5.77734375" customWidth="1"/>
    <col min="24" max="25" width="4.33203125" customWidth="1"/>
  </cols>
  <sheetData>
    <row r="1" spans="1:26" ht="18.75" customHeight="1" x14ac:dyDescent="0.2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9"/>
      <c r="Y1" s="9"/>
    </row>
    <row r="2" spans="1:26" ht="18.75" customHeight="1" x14ac:dyDescent="0.2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9"/>
      <c r="Y2" s="9"/>
    </row>
    <row r="3" spans="1:26" ht="18.75" customHeight="1" x14ac:dyDescent="0.2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9"/>
      <c r="Y3" s="9"/>
    </row>
    <row r="4" spans="1:26" ht="42.75" customHeight="1" thickBot="1" x14ac:dyDescent="0.25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0"/>
      <c r="Y4" s="10"/>
    </row>
    <row r="5" spans="1:26" ht="18.75" x14ac:dyDescent="0.3">
      <c r="A5" s="35" t="s">
        <v>38</v>
      </c>
      <c r="B5" s="37" t="s">
        <v>0</v>
      </c>
      <c r="C5" s="37"/>
      <c r="D5" s="37" t="s">
        <v>1</v>
      </c>
      <c r="E5" s="37"/>
      <c r="F5" s="37" t="s">
        <v>2</v>
      </c>
      <c r="G5" s="37"/>
      <c r="H5" s="37" t="s">
        <v>3</v>
      </c>
      <c r="I5" s="37"/>
      <c r="J5" s="37" t="s">
        <v>5</v>
      </c>
      <c r="K5" s="37"/>
      <c r="L5" s="37" t="s">
        <v>6</v>
      </c>
      <c r="M5" s="37"/>
      <c r="N5" s="37" t="s">
        <v>7</v>
      </c>
      <c r="O5" s="37"/>
      <c r="P5" s="37" t="s">
        <v>8</v>
      </c>
      <c r="Q5" s="37"/>
      <c r="R5" s="37" t="s">
        <v>9</v>
      </c>
      <c r="S5" s="37"/>
      <c r="T5" s="37" t="s">
        <v>10</v>
      </c>
      <c r="U5" s="37"/>
      <c r="V5" s="37" t="s">
        <v>11</v>
      </c>
      <c r="W5" s="38"/>
      <c r="X5" s="4"/>
      <c r="Y5" s="4"/>
      <c r="Z5" s="2"/>
    </row>
    <row r="6" spans="1:26" ht="18.75" x14ac:dyDescent="0.3">
      <c r="A6" s="36"/>
      <c r="B6" s="11" t="s">
        <v>19</v>
      </c>
      <c r="C6" s="11" t="s">
        <v>18</v>
      </c>
      <c r="D6" s="11" t="s">
        <v>19</v>
      </c>
      <c r="E6" s="11" t="s">
        <v>18</v>
      </c>
      <c r="F6" s="11" t="s">
        <v>19</v>
      </c>
      <c r="G6" s="11" t="s">
        <v>18</v>
      </c>
      <c r="H6" s="11" t="s">
        <v>19</v>
      </c>
      <c r="I6" s="11" t="s">
        <v>18</v>
      </c>
      <c r="J6" s="11" t="s">
        <v>19</v>
      </c>
      <c r="K6" s="11" t="s">
        <v>18</v>
      </c>
      <c r="L6" s="11" t="s">
        <v>19</v>
      </c>
      <c r="M6" s="11" t="s">
        <v>18</v>
      </c>
      <c r="N6" s="11" t="s">
        <v>19</v>
      </c>
      <c r="O6" s="11" t="s">
        <v>18</v>
      </c>
      <c r="P6" s="11" t="s">
        <v>19</v>
      </c>
      <c r="Q6" s="11" t="s">
        <v>18</v>
      </c>
      <c r="R6" s="11" t="s">
        <v>19</v>
      </c>
      <c r="S6" s="11" t="s">
        <v>18</v>
      </c>
      <c r="T6" s="11" t="s">
        <v>19</v>
      </c>
      <c r="U6" s="11" t="s">
        <v>18</v>
      </c>
      <c r="V6" s="11" t="s">
        <v>19</v>
      </c>
      <c r="W6" s="12" t="s">
        <v>18</v>
      </c>
      <c r="X6" s="5"/>
      <c r="Y6" s="5"/>
    </row>
    <row r="7" spans="1:26" ht="18.75" x14ac:dyDescent="0.3">
      <c r="A7" s="13" t="s">
        <v>21</v>
      </c>
      <c r="B7" s="14">
        <v>5</v>
      </c>
      <c r="C7" s="14">
        <v>150</v>
      </c>
      <c r="D7" s="14">
        <v>4</v>
      </c>
      <c r="E7" s="14">
        <v>119</v>
      </c>
      <c r="F7" s="14">
        <v>5</v>
      </c>
      <c r="G7" s="14">
        <v>143</v>
      </c>
      <c r="H7" s="14">
        <v>5</v>
      </c>
      <c r="I7" s="14">
        <v>170</v>
      </c>
      <c r="J7" s="15">
        <f t="shared" ref="J7:K14" si="0">B7+D7+F7+H7</f>
        <v>19</v>
      </c>
      <c r="K7" s="15">
        <f t="shared" si="0"/>
        <v>582</v>
      </c>
      <c r="L7" s="14">
        <v>4</v>
      </c>
      <c r="M7" s="14">
        <v>120</v>
      </c>
      <c r="N7" s="14">
        <v>4</v>
      </c>
      <c r="O7" s="14">
        <v>117</v>
      </c>
      <c r="P7" s="14">
        <v>3</v>
      </c>
      <c r="Q7" s="14">
        <v>85</v>
      </c>
      <c r="R7" s="14">
        <v>4</v>
      </c>
      <c r="S7" s="14">
        <v>115</v>
      </c>
      <c r="T7" s="14">
        <v>4</v>
      </c>
      <c r="U7" s="14">
        <v>105</v>
      </c>
      <c r="V7" s="15">
        <f t="shared" ref="V7:V18" si="1">L7+N7+P7+T7+R7</f>
        <v>19</v>
      </c>
      <c r="W7" s="16">
        <f>M7+O7+Q7+U7+S7</f>
        <v>542</v>
      </c>
      <c r="X7" s="5"/>
      <c r="Y7" s="5"/>
    </row>
    <row r="8" spans="1:26" ht="18.75" x14ac:dyDescent="0.3">
      <c r="A8" s="13" t="s">
        <v>22</v>
      </c>
      <c r="B8" s="14">
        <v>2</v>
      </c>
      <c r="C8" s="14">
        <v>60</v>
      </c>
      <c r="D8" s="14">
        <v>3</v>
      </c>
      <c r="E8" s="14">
        <v>76</v>
      </c>
      <c r="F8" s="14">
        <v>2</v>
      </c>
      <c r="G8" s="14">
        <v>62</v>
      </c>
      <c r="H8" s="14">
        <v>3</v>
      </c>
      <c r="I8" s="14">
        <v>79</v>
      </c>
      <c r="J8" s="15">
        <f>B8+D8+F8+H8</f>
        <v>10</v>
      </c>
      <c r="K8" s="15">
        <f>C8+E8+G8+I8</f>
        <v>277</v>
      </c>
      <c r="L8" s="14">
        <v>2</v>
      </c>
      <c r="M8" s="14">
        <v>56</v>
      </c>
      <c r="N8" s="14">
        <v>2</v>
      </c>
      <c r="O8" s="14">
        <v>65</v>
      </c>
      <c r="P8" s="14">
        <v>2</v>
      </c>
      <c r="Q8" s="14">
        <v>53</v>
      </c>
      <c r="R8" s="14">
        <v>2</v>
      </c>
      <c r="S8" s="14">
        <v>51</v>
      </c>
      <c r="T8" s="14">
        <v>2</v>
      </c>
      <c r="U8" s="14">
        <v>50</v>
      </c>
      <c r="V8" s="15">
        <f>L8+N8+P8+T8+R8</f>
        <v>10</v>
      </c>
      <c r="W8" s="16">
        <f>M8+O8+Q8+U8+S8</f>
        <v>275</v>
      </c>
      <c r="X8" s="5"/>
      <c r="Y8" s="5"/>
    </row>
    <row r="9" spans="1:26" ht="18.75" x14ac:dyDescent="0.3">
      <c r="A9" s="13" t="s">
        <v>43</v>
      </c>
      <c r="B9" s="14">
        <v>1</v>
      </c>
      <c r="C9" s="14">
        <v>28</v>
      </c>
      <c r="D9" s="14">
        <v>1</v>
      </c>
      <c r="E9" s="14">
        <v>24</v>
      </c>
      <c r="F9" s="14">
        <v>1</v>
      </c>
      <c r="G9" s="14">
        <v>31</v>
      </c>
      <c r="H9" s="14">
        <v>1</v>
      </c>
      <c r="I9" s="14">
        <v>30</v>
      </c>
      <c r="J9" s="15">
        <f t="shared" si="0"/>
        <v>4</v>
      </c>
      <c r="K9" s="15">
        <f t="shared" si="0"/>
        <v>113</v>
      </c>
      <c r="L9" s="14">
        <v>2</v>
      </c>
      <c r="M9" s="14">
        <v>43</v>
      </c>
      <c r="N9" s="14">
        <v>2</v>
      </c>
      <c r="O9" s="14">
        <v>38</v>
      </c>
      <c r="P9" s="14">
        <v>2</v>
      </c>
      <c r="Q9" s="14">
        <v>38</v>
      </c>
      <c r="R9" s="14">
        <v>1</v>
      </c>
      <c r="S9" s="14">
        <v>25</v>
      </c>
      <c r="T9" s="14">
        <v>2</v>
      </c>
      <c r="U9" s="14">
        <v>40</v>
      </c>
      <c r="V9" s="15">
        <f t="shared" si="1"/>
        <v>9</v>
      </c>
      <c r="W9" s="16">
        <f t="shared" ref="W9:W18" si="2">M9+O9+Q9+U9+S9</f>
        <v>184</v>
      </c>
      <c r="X9" s="5"/>
      <c r="Y9" s="5"/>
    </row>
    <row r="10" spans="1:26" ht="18.75" x14ac:dyDescent="0.3">
      <c r="A10" s="13" t="s">
        <v>23</v>
      </c>
      <c r="B10" s="14">
        <v>5</v>
      </c>
      <c r="C10" s="14">
        <v>148</v>
      </c>
      <c r="D10" s="14">
        <v>5</v>
      </c>
      <c r="E10" s="14">
        <v>142</v>
      </c>
      <c r="F10" s="14">
        <v>4</v>
      </c>
      <c r="G10" s="14">
        <v>138</v>
      </c>
      <c r="H10" s="14">
        <v>4</v>
      </c>
      <c r="I10" s="14">
        <v>130</v>
      </c>
      <c r="J10" s="15">
        <f t="shared" si="0"/>
        <v>18</v>
      </c>
      <c r="K10" s="15">
        <f>C10+E10+G10+I10</f>
        <v>558</v>
      </c>
      <c r="L10" s="14">
        <v>4</v>
      </c>
      <c r="M10" s="14">
        <v>119</v>
      </c>
      <c r="N10" s="14">
        <v>4</v>
      </c>
      <c r="O10" s="14">
        <v>113</v>
      </c>
      <c r="P10" s="14">
        <v>4</v>
      </c>
      <c r="Q10" s="14">
        <v>106</v>
      </c>
      <c r="R10" s="14">
        <v>4</v>
      </c>
      <c r="S10" s="14">
        <v>104</v>
      </c>
      <c r="T10" s="14">
        <v>4</v>
      </c>
      <c r="U10" s="14">
        <v>109</v>
      </c>
      <c r="V10" s="15">
        <f t="shared" si="1"/>
        <v>20</v>
      </c>
      <c r="W10" s="16">
        <f t="shared" si="2"/>
        <v>551</v>
      </c>
      <c r="X10" s="5"/>
      <c r="Y10" s="5"/>
    </row>
    <row r="11" spans="1:26" ht="18.75" x14ac:dyDescent="0.3">
      <c r="A11" s="13" t="s">
        <v>40</v>
      </c>
      <c r="B11" s="14">
        <v>3</v>
      </c>
      <c r="C11" s="14">
        <v>76</v>
      </c>
      <c r="D11" s="14">
        <v>3</v>
      </c>
      <c r="E11" s="14">
        <v>69</v>
      </c>
      <c r="F11" s="14">
        <v>3</v>
      </c>
      <c r="G11" s="14">
        <v>76</v>
      </c>
      <c r="H11" s="14">
        <v>2</v>
      </c>
      <c r="I11" s="14">
        <v>69</v>
      </c>
      <c r="J11" s="15">
        <f t="shared" si="0"/>
        <v>11</v>
      </c>
      <c r="K11" s="15">
        <f t="shared" si="0"/>
        <v>290</v>
      </c>
      <c r="L11" s="14">
        <v>2</v>
      </c>
      <c r="M11" s="14">
        <v>51</v>
      </c>
      <c r="N11" s="14">
        <v>2</v>
      </c>
      <c r="O11" s="14">
        <v>56</v>
      </c>
      <c r="P11" s="14">
        <v>2</v>
      </c>
      <c r="Q11" s="14">
        <v>49</v>
      </c>
      <c r="R11" s="14">
        <v>2</v>
      </c>
      <c r="S11" s="14">
        <v>62</v>
      </c>
      <c r="T11" s="14">
        <v>2</v>
      </c>
      <c r="U11" s="14">
        <v>53</v>
      </c>
      <c r="V11" s="15">
        <f t="shared" si="1"/>
        <v>10</v>
      </c>
      <c r="W11" s="16">
        <f t="shared" si="2"/>
        <v>271</v>
      </c>
      <c r="X11" s="5"/>
      <c r="Y11" s="5"/>
    </row>
    <row r="12" spans="1:26" ht="18.75" x14ac:dyDescent="0.3">
      <c r="A12" s="13" t="s">
        <v>34</v>
      </c>
      <c r="B12" s="14">
        <v>3</v>
      </c>
      <c r="C12" s="14">
        <v>73</v>
      </c>
      <c r="D12" s="14">
        <v>3</v>
      </c>
      <c r="E12" s="14">
        <v>79</v>
      </c>
      <c r="F12" s="14">
        <v>2</v>
      </c>
      <c r="G12" s="14">
        <v>60</v>
      </c>
      <c r="H12" s="14">
        <v>3</v>
      </c>
      <c r="I12" s="14">
        <v>74</v>
      </c>
      <c r="J12" s="15">
        <f t="shared" si="0"/>
        <v>11</v>
      </c>
      <c r="K12" s="15">
        <f t="shared" si="0"/>
        <v>286</v>
      </c>
      <c r="L12" s="14">
        <v>3</v>
      </c>
      <c r="M12" s="14">
        <v>67</v>
      </c>
      <c r="N12" s="14">
        <v>2</v>
      </c>
      <c r="O12" s="14">
        <v>48</v>
      </c>
      <c r="P12" s="14">
        <v>2</v>
      </c>
      <c r="Q12" s="14">
        <v>38</v>
      </c>
      <c r="R12" s="14">
        <v>2</v>
      </c>
      <c r="S12" s="14">
        <v>37</v>
      </c>
      <c r="T12" s="14">
        <v>3</v>
      </c>
      <c r="U12" s="14">
        <v>64</v>
      </c>
      <c r="V12" s="15">
        <f t="shared" si="1"/>
        <v>12</v>
      </c>
      <c r="W12" s="16">
        <f t="shared" si="2"/>
        <v>254</v>
      </c>
      <c r="X12" s="5"/>
      <c r="Y12" s="5"/>
    </row>
    <row r="13" spans="1:26" ht="18.75" x14ac:dyDescent="0.3">
      <c r="A13" s="13" t="s">
        <v>35</v>
      </c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6"/>
      <c r="X13" s="5"/>
      <c r="Y13" s="5"/>
    </row>
    <row r="14" spans="1:26" ht="18.75" x14ac:dyDescent="0.3">
      <c r="A14" s="13" t="s">
        <v>24</v>
      </c>
      <c r="B14" s="14">
        <v>1</v>
      </c>
      <c r="C14" s="14">
        <v>30</v>
      </c>
      <c r="D14" s="14">
        <v>2</v>
      </c>
      <c r="E14" s="14">
        <v>40</v>
      </c>
      <c r="F14" s="14">
        <v>1</v>
      </c>
      <c r="G14" s="14">
        <v>22</v>
      </c>
      <c r="H14" s="14">
        <v>1</v>
      </c>
      <c r="I14" s="14">
        <v>37</v>
      </c>
      <c r="J14" s="15">
        <f t="shared" si="0"/>
        <v>5</v>
      </c>
      <c r="K14" s="15">
        <f t="shared" si="0"/>
        <v>129</v>
      </c>
      <c r="L14" s="14">
        <v>1</v>
      </c>
      <c r="M14" s="14">
        <v>28</v>
      </c>
      <c r="N14" s="14">
        <v>1</v>
      </c>
      <c r="O14" s="14">
        <v>22</v>
      </c>
      <c r="P14" s="14">
        <v>1</v>
      </c>
      <c r="Q14" s="14">
        <v>22</v>
      </c>
      <c r="R14" s="14">
        <v>1</v>
      </c>
      <c r="S14" s="14">
        <v>19</v>
      </c>
      <c r="T14" s="14">
        <v>1</v>
      </c>
      <c r="U14" s="14">
        <v>20</v>
      </c>
      <c r="V14" s="15">
        <f t="shared" si="1"/>
        <v>5</v>
      </c>
      <c r="W14" s="16">
        <f t="shared" si="2"/>
        <v>111</v>
      </c>
      <c r="X14" s="5"/>
      <c r="Y14" s="5"/>
    </row>
    <row r="15" spans="1:26" ht="18.75" x14ac:dyDescent="0.3">
      <c r="A15" s="13" t="s">
        <v>25</v>
      </c>
      <c r="B15" s="14">
        <v>3</v>
      </c>
      <c r="C15" s="14">
        <v>88</v>
      </c>
      <c r="D15" s="14">
        <v>3</v>
      </c>
      <c r="E15" s="14">
        <v>77</v>
      </c>
      <c r="F15" s="14">
        <v>3</v>
      </c>
      <c r="G15" s="14">
        <v>77</v>
      </c>
      <c r="H15" s="14">
        <v>3</v>
      </c>
      <c r="I15" s="14">
        <v>76</v>
      </c>
      <c r="J15" s="15">
        <f>B15+D15+F15+H15</f>
        <v>12</v>
      </c>
      <c r="K15" s="15">
        <f>C15+E15+G15+I15</f>
        <v>318</v>
      </c>
      <c r="L15" s="14">
        <v>4</v>
      </c>
      <c r="M15" s="14">
        <v>100</v>
      </c>
      <c r="N15" s="14">
        <v>3</v>
      </c>
      <c r="O15" s="14">
        <v>83</v>
      </c>
      <c r="P15" s="14">
        <v>3</v>
      </c>
      <c r="Q15" s="14">
        <v>63</v>
      </c>
      <c r="R15" s="14">
        <v>3</v>
      </c>
      <c r="S15" s="14">
        <v>79</v>
      </c>
      <c r="T15" s="14">
        <v>3</v>
      </c>
      <c r="U15" s="14">
        <v>78</v>
      </c>
      <c r="V15" s="15">
        <f t="shared" si="1"/>
        <v>16</v>
      </c>
      <c r="W15" s="16">
        <f>M15+O15+Q15+U15+S15</f>
        <v>403</v>
      </c>
      <c r="X15" s="5"/>
      <c r="Y15" s="5"/>
    </row>
    <row r="16" spans="1:26" ht="18.75" x14ac:dyDescent="0.3">
      <c r="A16" s="13" t="s">
        <v>26</v>
      </c>
      <c r="B16" s="14">
        <v>4</v>
      </c>
      <c r="C16" s="14">
        <v>120</v>
      </c>
      <c r="D16" s="14">
        <v>4</v>
      </c>
      <c r="E16" s="14">
        <v>111</v>
      </c>
      <c r="F16" s="14">
        <v>4</v>
      </c>
      <c r="G16" s="14">
        <v>116</v>
      </c>
      <c r="H16" s="14">
        <v>3</v>
      </c>
      <c r="I16" s="14">
        <v>86</v>
      </c>
      <c r="J16" s="15">
        <f>B16+D16+F16+H16</f>
        <v>15</v>
      </c>
      <c r="K16" s="15">
        <f>C16+E16+G16+I16</f>
        <v>433</v>
      </c>
      <c r="L16" s="14">
        <v>4</v>
      </c>
      <c r="M16" s="14">
        <v>113</v>
      </c>
      <c r="N16" s="14">
        <v>3</v>
      </c>
      <c r="O16" s="14">
        <v>93</v>
      </c>
      <c r="P16" s="14">
        <v>3</v>
      </c>
      <c r="Q16" s="14">
        <v>75</v>
      </c>
      <c r="R16" s="14">
        <v>3</v>
      </c>
      <c r="S16" s="14">
        <v>75</v>
      </c>
      <c r="T16" s="14">
        <v>2</v>
      </c>
      <c r="U16" s="14">
        <v>60</v>
      </c>
      <c r="V16" s="15">
        <f t="shared" si="1"/>
        <v>15</v>
      </c>
      <c r="W16" s="16">
        <f t="shared" si="2"/>
        <v>416</v>
      </c>
      <c r="X16" s="5"/>
      <c r="Y16" s="5"/>
    </row>
    <row r="17" spans="1:27" ht="18.75" x14ac:dyDescent="0.3">
      <c r="A17" s="13" t="s">
        <v>27</v>
      </c>
      <c r="B17" s="14">
        <v>2</v>
      </c>
      <c r="C17" s="14">
        <v>40</v>
      </c>
      <c r="D17" s="14">
        <v>1</v>
      </c>
      <c r="E17" s="14">
        <v>30</v>
      </c>
      <c r="F17" s="14">
        <v>1</v>
      </c>
      <c r="G17" s="14">
        <v>30</v>
      </c>
      <c r="H17" s="14">
        <v>1</v>
      </c>
      <c r="I17" s="14">
        <v>27</v>
      </c>
      <c r="J17" s="15">
        <f>B17+D17+F17+H17</f>
        <v>5</v>
      </c>
      <c r="K17" s="15">
        <f t="shared" ref="J17:K19" si="3">C17+E17+G17+I17</f>
        <v>127</v>
      </c>
      <c r="L17" s="14">
        <v>2</v>
      </c>
      <c r="M17" s="14">
        <v>38</v>
      </c>
      <c r="N17" s="14">
        <v>2</v>
      </c>
      <c r="O17" s="14">
        <v>38</v>
      </c>
      <c r="P17" s="14">
        <v>1</v>
      </c>
      <c r="Q17" s="14">
        <v>22</v>
      </c>
      <c r="R17" s="14">
        <v>1</v>
      </c>
      <c r="S17" s="14">
        <v>27</v>
      </c>
      <c r="T17" s="14">
        <v>2</v>
      </c>
      <c r="U17" s="14">
        <v>40</v>
      </c>
      <c r="V17" s="15">
        <f t="shared" si="1"/>
        <v>8</v>
      </c>
      <c r="W17" s="16">
        <f t="shared" si="2"/>
        <v>165</v>
      </c>
      <c r="X17" s="5"/>
      <c r="Y17" s="5"/>
    </row>
    <row r="18" spans="1:27" ht="18.75" x14ac:dyDescent="0.3">
      <c r="A18" s="13" t="s">
        <v>28</v>
      </c>
      <c r="B18" s="14"/>
      <c r="C18" s="14"/>
      <c r="D18" s="14"/>
      <c r="E18" s="14"/>
      <c r="F18" s="14"/>
      <c r="G18" s="14"/>
      <c r="H18" s="14"/>
      <c r="I18" s="14"/>
      <c r="J18" s="15">
        <f t="shared" si="3"/>
        <v>0</v>
      </c>
      <c r="K18" s="15">
        <f t="shared" si="3"/>
        <v>0</v>
      </c>
      <c r="L18" s="14">
        <v>2</v>
      </c>
      <c r="M18" s="14">
        <v>60</v>
      </c>
      <c r="N18" s="14">
        <v>2</v>
      </c>
      <c r="O18" s="14">
        <v>69</v>
      </c>
      <c r="P18" s="14">
        <v>2</v>
      </c>
      <c r="Q18" s="14">
        <v>62</v>
      </c>
      <c r="R18" s="14">
        <v>2</v>
      </c>
      <c r="S18" s="14">
        <v>59</v>
      </c>
      <c r="T18" s="14">
        <v>2</v>
      </c>
      <c r="U18" s="14">
        <v>69</v>
      </c>
      <c r="V18" s="15">
        <f t="shared" si="1"/>
        <v>10</v>
      </c>
      <c r="W18" s="16">
        <f t="shared" si="2"/>
        <v>319</v>
      </c>
      <c r="X18" s="5"/>
      <c r="Y18" s="5"/>
    </row>
    <row r="19" spans="1:27" ht="18.75" x14ac:dyDescent="0.3">
      <c r="A19" s="13" t="s">
        <v>29</v>
      </c>
      <c r="B19" s="14">
        <v>1</v>
      </c>
      <c r="C19" s="14">
        <v>25</v>
      </c>
      <c r="D19" s="14">
        <v>1</v>
      </c>
      <c r="E19" s="14">
        <v>31</v>
      </c>
      <c r="F19" s="14">
        <v>1</v>
      </c>
      <c r="G19" s="14">
        <v>33</v>
      </c>
      <c r="H19" s="14">
        <v>1</v>
      </c>
      <c r="I19" s="14">
        <v>30</v>
      </c>
      <c r="J19" s="15">
        <f t="shared" si="3"/>
        <v>4</v>
      </c>
      <c r="K19" s="15">
        <f t="shared" si="3"/>
        <v>119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6"/>
      <c r="X19" s="5"/>
      <c r="Y19" s="5"/>
    </row>
    <row r="20" spans="1:27" ht="19.5" thickBot="1" x14ac:dyDescent="0.35">
      <c r="A20" s="17" t="s">
        <v>4</v>
      </c>
      <c r="B20" s="18">
        <f t="shared" ref="B20:W20" si="4">SUM(B7:B19)</f>
        <v>30</v>
      </c>
      <c r="C20" s="18">
        <f t="shared" si="4"/>
        <v>838</v>
      </c>
      <c r="D20" s="18">
        <f t="shared" si="4"/>
        <v>30</v>
      </c>
      <c r="E20" s="18">
        <f t="shared" si="4"/>
        <v>798</v>
      </c>
      <c r="F20" s="18">
        <f t="shared" si="4"/>
        <v>27</v>
      </c>
      <c r="G20" s="18">
        <f t="shared" si="4"/>
        <v>788</v>
      </c>
      <c r="H20" s="18">
        <f t="shared" si="4"/>
        <v>27</v>
      </c>
      <c r="I20" s="18">
        <f t="shared" si="4"/>
        <v>808</v>
      </c>
      <c r="J20" s="18">
        <f t="shared" si="4"/>
        <v>114</v>
      </c>
      <c r="K20" s="18">
        <f t="shared" si="4"/>
        <v>3232</v>
      </c>
      <c r="L20" s="18">
        <f t="shared" si="4"/>
        <v>30</v>
      </c>
      <c r="M20" s="18">
        <f t="shared" si="4"/>
        <v>795</v>
      </c>
      <c r="N20" s="18">
        <f t="shared" si="4"/>
        <v>27</v>
      </c>
      <c r="O20" s="18">
        <f t="shared" si="4"/>
        <v>742</v>
      </c>
      <c r="P20" s="18">
        <f t="shared" si="4"/>
        <v>25</v>
      </c>
      <c r="Q20" s="18">
        <f t="shared" si="4"/>
        <v>613</v>
      </c>
      <c r="R20" s="18">
        <f t="shared" si="4"/>
        <v>25</v>
      </c>
      <c r="S20" s="18">
        <f t="shared" si="4"/>
        <v>653</v>
      </c>
      <c r="T20" s="18">
        <f t="shared" si="4"/>
        <v>27</v>
      </c>
      <c r="U20" s="18">
        <f t="shared" si="4"/>
        <v>688</v>
      </c>
      <c r="V20" s="18">
        <f t="shared" si="4"/>
        <v>134</v>
      </c>
      <c r="W20" s="19">
        <f t="shared" si="4"/>
        <v>3491</v>
      </c>
      <c r="X20" s="5"/>
      <c r="Y20" s="5"/>
    </row>
    <row r="21" spans="1:27" ht="19.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5"/>
      <c r="Y21" s="5"/>
      <c r="AA21" s="3"/>
    </row>
    <row r="22" spans="1:27" ht="18.75" x14ac:dyDescent="0.3">
      <c r="A22" s="35" t="s">
        <v>38</v>
      </c>
      <c r="B22" s="48" t="s">
        <v>12</v>
      </c>
      <c r="C22" s="48"/>
      <c r="D22" s="48" t="s">
        <v>13</v>
      </c>
      <c r="E22" s="48"/>
      <c r="F22" s="48" t="s">
        <v>20</v>
      </c>
      <c r="G22" s="48"/>
      <c r="H22" s="48" t="s">
        <v>30</v>
      </c>
      <c r="I22" s="48"/>
      <c r="J22" s="48" t="s">
        <v>14</v>
      </c>
      <c r="K22" s="48"/>
      <c r="L22" s="56" t="s">
        <v>15</v>
      </c>
      <c r="M22" s="57"/>
      <c r="N22" s="22"/>
      <c r="O22" s="23"/>
      <c r="P22" s="41" t="s">
        <v>31</v>
      </c>
      <c r="Q22" s="42"/>
      <c r="R22" s="42"/>
      <c r="S22" s="42"/>
      <c r="T22" s="42"/>
      <c r="U22" s="42"/>
      <c r="V22" s="42"/>
      <c r="W22" s="43"/>
      <c r="X22" s="4"/>
      <c r="Y22" s="5"/>
    </row>
    <row r="23" spans="1:27" ht="18.75" x14ac:dyDescent="0.3">
      <c r="A23" s="4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9" t="s">
        <v>16</v>
      </c>
      <c r="M23" s="50"/>
      <c r="N23" s="22"/>
      <c r="O23" s="23"/>
      <c r="P23" s="44" t="s">
        <v>32</v>
      </c>
      <c r="Q23" s="39"/>
      <c r="R23" s="39" t="s">
        <v>33</v>
      </c>
      <c r="S23" s="39"/>
      <c r="T23" s="39" t="s">
        <v>20</v>
      </c>
      <c r="U23" s="39"/>
      <c r="V23" s="39" t="s">
        <v>30</v>
      </c>
      <c r="W23" s="46"/>
      <c r="X23" s="5"/>
      <c r="Y23" s="5"/>
    </row>
    <row r="24" spans="1:27" ht="18.75" x14ac:dyDescent="0.3">
      <c r="A24" s="45"/>
      <c r="B24" s="11" t="s">
        <v>19</v>
      </c>
      <c r="C24" s="11" t="s">
        <v>18</v>
      </c>
      <c r="D24" s="11" t="s">
        <v>19</v>
      </c>
      <c r="E24" s="11" t="s">
        <v>18</v>
      </c>
      <c r="F24" s="11" t="s">
        <v>19</v>
      </c>
      <c r="G24" s="11" t="s">
        <v>18</v>
      </c>
      <c r="H24" s="11" t="s">
        <v>19</v>
      </c>
      <c r="I24" s="11" t="s">
        <v>18</v>
      </c>
      <c r="J24" s="40"/>
      <c r="K24" s="40"/>
      <c r="L24" s="49" t="s">
        <v>17</v>
      </c>
      <c r="M24" s="50"/>
      <c r="N24" s="22"/>
      <c r="O24" s="23"/>
      <c r="P24" s="45"/>
      <c r="Q24" s="40"/>
      <c r="R24" s="40"/>
      <c r="S24" s="40"/>
      <c r="T24" s="40"/>
      <c r="U24" s="40"/>
      <c r="V24" s="40"/>
      <c r="W24" s="47"/>
      <c r="X24" s="5"/>
      <c r="Y24" s="5"/>
    </row>
    <row r="25" spans="1:27" ht="18.75" x14ac:dyDescent="0.3">
      <c r="A25" s="13" t="s">
        <v>21</v>
      </c>
      <c r="B25" s="14">
        <v>2</v>
      </c>
      <c r="C25" s="14">
        <v>60</v>
      </c>
      <c r="D25" s="14">
        <v>2</v>
      </c>
      <c r="E25" s="14">
        <v>55</v>
      </c>
      <c r="F25" s="15">
        <f>B25+D25</f>
        <v>4</v>
      </c>
      <c r="G25" s="15">
        <f>C25+E25</f>
        <v>115</v>
      </c>
      <c r="H25" s="15">
        <f t="shared" ref="H25:I30" si="5">J7+V7+F25</f>
        <v>42</v>
      </c>
      <c r="I25" s="15">
        <f>K7+W7+G25</f>
        <v>1239</v>
      </c>
      <c r="J25" s="14">
        <v>5</v>
      </c>
      <c r="K25" s="14">
        <v>150</v>
      </c>
      <c r="L25" s="14"/>
      <c r="M25" s="24"/>
      <c r="N25" s="22"/>
      <c r="O25" s="23"/>
      <c r="P25" s="53">
        <f t="shared" ref="P25:P30" si="6">K7/J7</f>
        <v>30.631578947368421</v>
      </c>
      <c r="Q25" s="54"/>
      <c r="R25" s="54">
        <f t="shared" ref="R25:R30" si="7">W7/V7</f>
        <v>28.526315789473685</v>
      </c>
      <c r="S25" s="54"/>
      <c r="T25" s="52">
        <v>28.8</v>
      </c>
      <c r="U25" s="52"/>
      <c r="V25" s="54">
        <f>I25/H25</f>
        <v>29.5</v>
      </c>
      <c r="W25" s="55"/>
      <c r="X25" s="5"/>
      <c r="Y25" s="5"/>
    </row>
    <row r="26" spans="1:27" ht="18.75" x14ac:dyDescent="0.3">
      <c r="A26" s="13" t="s">
        <v>22</v>
      </c>
      <c r="B26" s="14">
        <v>1</v>
      </c>
      <c r="C26" s="14">
        <v>21</v>
      </c>
      <c r="D26" s="14">
        <v>1</v>
      </c>
      <c r="E26" s="14">
        <v>18</v>
      </c>
      <c r="F26" s="15">
        <f>B26+D26</f>
        <v>2</v>
      </c>
      <c r="G26" s="15">
        <f>C26+E26</f>
        <v>39</v>
      </c>
      <c r="H26" s="15">
        <f t="shared" si="5"/>
        <v>22</v>
      </c>
      <c r="I26" s="15">
        <f t="shared" si="5"/>
        <v>591</v>
      </c>
      <c r="J26" s="14">
        <v>3</v>
      </c>
      <c r="K26" s="14">
        <v>90</v>
      </c>
      <c r="L26" s="14"/>
      <c r="M26" s="24"/>
      <c r="N26" s="22"/>
      <c r="O26" s="23"/>
      <c r="P26" s="51">
        <f t="shared" si="6"/>
        <v>27.7</v>
      </c>
      <c r="Q26" s="52"/>
      <c r="R26" s="52">
        <f t="shared" si="7"/>
        <v>27.5</v>
      </c>
      <c r="S26" s="52"/>
      <c r="T26" s="52">
        <f>G26/F26</f>
        <v>19.5</v>
      </c>
      <c r="U26" s="52"/>
      <c r="V26" s="54">
        <f>I26/H26</f>
        <v>26.863636363636363</v>
      </c>
      <c r="W26" s="55"/>
      <c r="X26" s="5"/>
      <c r="Y26" s="5"/>
    </row>
    <row r="27" spans="1:27" ht="18.75" x14ac:dyDescent="0.3">
      <c r="A27" s="13" t="s">
        <v>44</v>
      </c>
      <c r="B27" s="14">
        <v>1</v>
      </c>
      <c r="C27" s="14">
        <v>20</v>
      </c>
      <c r="D27" s="14">
        <v>1</v>
      </c>
      <c r="E27" s="14">
        <v>12</v>
      </c>
      <c r="F27" s="15">
        <v>2</v>
      </c>
      <c r="G27" s="15">
        <v>32</v>
      </c>
      <c r="H27" s="15">
        <f>J9+V9+F27</f>
        <v>15</v>
      </c>
      <c r="I27" s="15">
        <f t="shared" si="5"/>
        <v>329</v>
      </c>
      <c r="J27" s="14">
        <v>2</v>
      </c>
      <c r="K27" s="14">
        <v>60</v>
      </c>
      <c r="L27" s="14"/>
      <c r="M27" s="24"/>
      <c r="N27" s="22"/>
      <c r="O27" s="23"/>
      <c r="P27" s="53">
        <f t="shared" si="6"/>
        <v>28.25</v>
      </c>
      <c r="Q27" s="54"/>
      <c r="R27" s="54">
        <f t="shared" si="7"/>
        <v>20.444444444444443</v>
      </c>
      <c r="S27" s="54"/>
      <c r="T27" s="52">
        <v>16</v>
      </c>
      <c r="U27" s="52"/>
      <c r="V27" s="54">
        <f>I27/H27</f>
        <v>21.933333333333334</v>
      </c>
      <c r="W27" s="55"/>
      <c r="X27" s="5"/>
      <c r="Y27" s="5"/>
    </row>
    <row r="28" spans="1:27" ht="18.75" x14ac:dyDescent="0.3">
      <c r="A28" s="13" t="s">
        <v>23</v>
      </c>
      <c r="B28" s="14">
        <v>2</v>
      </c>
      <c r="C28" s="14">
        <v>60</v>
      </c>
      <c r="D28" s="14">
        <v>2</v>
      </c>
      <c r="E28" s="14">
        <v>42</v>
      </c>
      <c r="F28" s="15">
        <f>B28+D28</f>
        <v>4</v>
      </c>
      <c r="G28" s="15">
        <f t="shared" ref="G28:G36" si="8">C28+E28</f>
        <v>102</v>
      </c>
      <c r="H28" s="15">
        <f t="shared" si="5"/>
        <v>42</v>
      </c>
      <c r="I28" s="15">
        <f t="shared" si="5"/>
        <v>1211</v>
      </c>
      <c r="J28" s="14">
        <v>4</v>
      </c>
      <c r="K28" s="14">
        <v>120</v>
      </c>
      <c r="L28" s="14"/>
      <c r="M28" s="24"/>
      <c r="N28" s="22"/>
      <c r="O28" s="23"/>
      <c r="P28" s="53">
        <f t="shared" si="6"/>
        <v>31</v>
      </c>
      <c r="Q28" s="54"/>
      <c r="R28" s="54">
        <f t="shared" si="7"/>
        <v>27.55</v>
      </c>
      <c r="S28" s="54"/>
      <c r="T28" s="52">
        <v>22.3</v>
      </c>
      <c r="U28" s="52"/>
      <c r="V28" s="54">
        <f>I28/H28</f>
        <v>28.833333333333332</v>
      </c>
      <c r="W28" s="55"/>
      <c r="X28" s="5"/>
      <c r="Y28" s="5"/>
    </row>
    <row r="29" spans="1:27" ht="18.75" x14ac:dyDescent="0.3">
      <c r="A29" s="13" t="s">
        <v>40</v>
      </c>
      <c r="B29" s="14">
        <v>1</v>
      </c>
      <c r="C29" s="14">
        <v>20</v>
      </c>
      <c r="D29" s="14">
        <v>1</v>
      </c>
      <c r="E29" s="14">
        <v>15</v>
      </c>
      <c r="F29" s="15">
        <f t="shared" ref="F29:F36" si="9">B29+D29</f>
        <v>2</v>
      </c>
      <c r="G29" s="15">
        <f t="shared" si="8"/>
        <v>35</v>
      </c>
      <c r="H29" s="15">
        <f t="shared" si="5"/>
        <v>23</v>
      </c>
      <c r="I29" s="15">
        <f t="shared" si="5"/>
        <v>596</v>
      </c>
      <c r="J29" s="14">
        <v>4</v>
      </c>
      <c r="K29" s="14">
        <v>120</v>
      </c>
      <c r="L29" s="14"/>
      <c r="M29" s="24"/>
      <c r="N29" s="22"/>
      <c r="O29" s="23"/>
      <c r="P29" s="53">
        <f t="shared" si="6"/>
        <v>26.363636363636363</v>
      </c>
      <c r="Q29" s="54"/>
      <c r="R29" s="54">
        <f t="shared" si="7"/>
        <v>27.1</v>
      </c>
      <c r="S29" s="54"/>
      <c r="T29" s="52">
        <f>G29/F29</f>
        <v>17.5</v>
      </c>
      <c r="U29" s="52"/>
      <c r="V29" s="54">
        <f t="shared" ref="V29:V38" si="10">I29/H29</f>
        <v>25.913043478260871</v>
      </c>
      <c r="W29" s="55"/>
      <c r="X29" s="5"/>
      <c r="Y29" s="5"/>
    </row>
    <row r="30" spans="1:27" ht="18.75" x14ac:dyDescent="0.3">
      <c r="A30" s="13" t="s">
        <v>34</v>
      </c>
      <c r="B30" s="14">
        <v>1</v>
      </c>
      <c r="C30" s="14">
        <v>24</v>
      </c>
      <c r="D30" s="14">
        <v>1</v>
      </c>
      <c r="E30" s="14">
        <v>14</v>
      </c>
      <c r="F30" s="15">
        <f t="shared" si="9"/>
        <v>2</v>
      </c>
      <c r="G30" s="15">
        <f t="shared" si="8"/>
        <v>38</v>
      </c>
      <c r="H30" s="15">
        <f t="shared" si="5"/>
        <v>25</v>
      </c>
      <c r="I30" s="15">
        <f t="shared" si="5"/>
        <v>578</v>
      </c>
      <c r="J30" s="14">
        <v>4</v>
      </c>
      <c r="K30" s="14">
        <v>120</v>
      </c>
      <c r="L30" s="14"/>
      <c r="M30" s="24"/>
      <c r="N30" s="22"/>
      <c r="O30" s="23"/>
      <c r="P30" s="53">
        <f t="shared" si="6"/>
        <v>26</v>
      </c>
      <c r="Q30" s="59"/>
      <c r="R30" s="54">
        <f t="shared" si="7"/>
        <v>21.166666666666668</v>
      </c>
      <c r="S30" s="54"/>
      <c r="T30" s="52">
        <f>G30/F30</f>
        <v>19</v>
      </c>
      <c r="U30" s="52"/>
      <c r="V30" s="58">
        <f t="shared" si="10"/>
        <v>23.12</v>
      </c>
      <c r="W30" s="55"/>
      <c r="X30" s="5"/>
      <c r="Y30" s="5"/>
    </row>
    <row r="31" spans="1:27" ht="18.75" x14ac:dyDescent="0.3">
      <c r="A31" s="13" t="s">
        <v>35</v>
      </c>
      <c r="B31" s="14"/>
      <c r="C31" s="14"/>
      <c r="D31" s="14"/>
      <c r="E31" s="14"/>
      <c r="F31" s="15"/>
      <c r="G31" s="15"/>
      <c r="H31" s="15"/>
      <c r="I31" s="15"/>
      <c r="J31" s="14"/>
      <c r="K31" s="14"/>
      <c r="L31" s="14"/>
      <c r="M31" s="24"/>
      <c r="N31" s="22"/>
      <c r="O31" s="23"/>
      <c r="P31" s="60"/>
      <c r="Q31" s="61"/>
      <c r="R31" s="54"/>
      <c r="S31" s="54"/>
      <c r="T31" s="54"/>
      <c r="U31" s="54"/>
      <c r="V31" s="61"/>
      <c r="W31" s="58"/>
      <c r="X31" s="5"/>
      <c r="Y31" s="5"/>
    </row>
    <row r="32" spans="1:27" ht="18.75" x14ac:dyDescent="0.3">
      <c r="A32" s="13" t="s">
        <v>24</v>
      </c>
      <c r="B32" s="14"/>
      <c r="C32" s="14"/>
      <c r="D32" s="14"/>
      <c r="E32" s="14"/>
      <c r="F32" s="15"/>
      <c r="G32" s="15"/>
      <c r="H32" s="15">
        <f t="shared" ref="H32:I37" si="11">J14+V14+F32</f>
        <v>10</v>
      </c>
      <c r="I32" s="15">
        <f t="shared" si="11"/>
        <v>240</v>
      </c>
      <c r="J32" s="14">
        <v>3</v>
      </c>
      <c r="K32" s="14">
        <v>90</v>
      </c>
      <c r="L32" s="14"/>
      <c r="M32" s="24"/>
      <c r="N32" s="22"/>
      <c r="O32" s="23"/>
      <c r="P32" s="53">
        <f>K14/J14</f>
        <v>25.8</v>
      </c>
      <c r="Q32" s="59"/>
      <c r="R32" s="54">
        <f>W14/V14</f>
        <v>22.2</v>
      </c>
      <c r="S32" s="54"/>
      <c r="T32" s="52"/>
      <c r="U32" s="52"/>
      <c r="V32" s="58">
        <f t="shared" si="10"/>
        <v>24</v>
      </c>
      <c r="W32" s="55"/>
      <c r="X32" s="5"/>
      <c r="Y32" s="5"/>
    </row>
    <row r="33" spans="1:25" ht="18.75" x14ac:dyDescent="0.3">
      <c r="A33" s="13" t="s">
        <v>25</v>
      </c>
      <c r="B33" s="14">
        <v>2</v>
      </c>
      <c r="C33" s="14">
        <v>41</v>
      </c>
      <c r="D33" s="14">
        <v>1</v>
      </c>
      <c r="E33" s="14">
        <v>30</v>
      </c>
      <c r="F33" s="15">
        <f t="shared" si="9"/>
        <v>3</v>
      </c>
      <c r="G33" s="15">
        <f t="shared" si="8"/>
        <v>71</v>
      </c>
      <c r="H33" s="15">
        <f t="shared" si="11"/>
        <v>31</v>
      </c>
      <c r="I33" s="15">
        <f t="shared" si="11"/>
        <v>792</v>
      </c>
      <c r="J33" s="14">
        <v>4</v>
      </c>
      <c r="K33" s="14">
        <v>120</v>
      </c>
      <c r="L33" s="14"/>
      <c r="M33" s="24"/>
      <c r="N33" s="22"/>
      <c r="O33" s="23"/>
      <c r="P33" s="53">
        <f>K15/J15</f>
        <v>26.5</v>
      </c>
      <c r="Q33" s="54"/>
      <c r="R33" s="54">
        <f>W15/V15</f>
        <v>25.1875</v>
      </c>
      <c r="S33" s="54"/>
      <c r="T33" s="52">
        <v>23.7</v>
      </c>
      <c r="U33" s="52"/>
      <c r="V33" s="54">
        <f t="shared" si="10"/>
        <v>25.548387096774192</v>
      </c>
      <c r="W33" s="55"/>
      <c r="X33" s="5"/>
      <c r="Y33" s="5"/>
    </row>
    <row r="34" spans="1:25" ht="18.75" x14ac:dyDescent="0.3">
      <c r="A34" s="13" t="s">
        <v>26</v>
      </c>
      <c r="B34" s="14">
        <v>1</v>
      </c>
      <c r="C34" s="14">
        <v>30</v>
      </c>
      <c r="D34" s="14">
        <v>2</v>
      </c>
      <c r="E34" s="14">
        <v>31</v>
      </c>
      <c r="F34" s="15">
        <f t="shared" si="9"/>
        <v>3</v>
      </c>
      <c r="G34" s="15">
        <f t="shared" si="8"/>
        <v>61</v>
      </c>
      <c r="H34" s="15">
        <f t="shared" si="11"/>
        <v>33</v>
      </c>
      <c r="I34" s="15">
        <f t="shared" si="11"/>
        <v>910</v>
      </c>
      <c r="J34" s="14">
        <v>5</v>
      </c>
      <c r="K34" s="14">
        <v>150</v>
      </c>
      <c r="L34" s="15">
        <v>1</v>
      </c>
      <c r="M34" s="16">
        <v>22</v>
      </c>
      <c r="N34" s="22"/>
      <c r="O34" s="23"/>
      <c r="P34" s="53">
        <f>K16/J16</f>
        <v>28.866666666666667</v>
      </c>
      <c r="Q34" s="54"/>
      <c r="R34" s="54">
        <f>W16/V16</f>
        <v>27.733333333333334</v>
      </c>
      <c r="S34" s="54"/>
      <c r="T34" s="52">
        <v>20.3</v>
      </c>
      <c r="U34" s="52"/>
      <c r="V34" s="54">
        <f t="shared" si="10"/>
        <v>27.575757575757574</v>
      </c>
      <c r="W34" s="55"/>
      <c r="X34" s="5"/>
      <c r="Y34" s="5"/>
    </row>
    <row r="35" spans="1:25" ht="18.75" x14ac:dyDescent="0.3">
      <c r="A35" s="13" t="s">
        <v>27</v>
      </c>
      <c r="B35" s="14"/>
      <c r="C35" s="14"/>
      <c r="D35" s="14"/>
      <c r="E35" s="14"/>
      <c r="F35" s="15"/>
      <c r="G35" s="15"/>
      <c r="H35" s="15">
        <f t="shared" si="11"/>
        <v>13</v>
      </c>
      <c r="I35" s="15">
        <f t="shared" si="11"/>
        <v>292</v>
      </c>
      <c r="J35" s="14">
        <v>2</v>
      </c>
      <c r="K35" s="14">
        <v>60</v>
      </c>
      <c r="L35" s="14"/>
      <c r="M35" s="24"/>
      <c r="N35" s="22"/>
      <c r="O35" s="23"/>
      <c r="P35" s="53">
        <f>K17/J17</f>
        <v>25.4</v>
      </c>
      <c r="Q35" s="54"/>
      <c r="R35" s="54">
        <f>W17/V17</f>
        <v>20.625</v>
      </c>
      <c r="S35" s="54"/>
      <c r="T35" s="52"/>
      <c r="U35" s="52"/>
      <c r="V35" s="54">
        <f t="shared" si="10"/>
        <v>22.46153846153846</v>
      </c>
      <c r="W35" s="55"/>
      <c r="X35" s="5"/>
      <c r="Y35" s="5"/>
    </row>
    <row r="36" spans="1:25" ht="18.75" x14ac:dyDescent="0.3">
      <c r="A36" s="13" t="s">
        <v>28</v>
      </c>
      <c r="B36" s="14">
        <v>2</v>
      </c>
      <c r="C36" s="14">
        <v>52</v>
      </c>
      <c r="D36" s="14">
        <v>2</v>
      </c>
      <c r="E36" s="14">
        <v>46</v>
      </c>
      <c r="F36" s="15">
        <f t="shared" si="9"/>
        <v>4</v>
      </c>
      <c r="G36" s="15">
        <f t="shared" si="8"/>
        <v>98</v>
      </c>
      <c r="H36" s="15">
        <f t="shared" si="11"/>
        <v>14</v>
      </c>
      <c r="I36" s="15">
        <f t="shared" si="11"/>
        <v>417</v>
      </c>
      <c r="J36" s="14"/>
      <c r="K36" s="14"/>
      <c r="L36" s="14"/>
      <c r="M36" s="24"/>
      <c r="N36" s="22"/>
      <c r="O36" s="23"/>
      <c r="P36" s="53"/>
      <c r="Q36" s="54"/>
      <c r="R36" s="54">
        <f>W18/V18</f>
        <v>31.9</v>
      </c>
      <c r="S36" s="54"/>
      <c r="T36" s="52">
        <f>G36/F36</f>
        <v>24.5</v>
      </c>
      <c r="U36" s="52"/>
      <c r="V36" s="54">
        <f t="shared" si="10"/>
        <v>29.785714285714285</v>
      </c>
      <c r="W36" s="55"/>
      <c r="X36" s="5"/>
      <c r="Y36" s="5"/>
    </row>
    <row r="37" spans="1:25" ht="18.75" x14ac:dyDescent="0.3">
      <c r="A37" s="13" t="s">
        <v>29</v>
      </c>
      <c r="B37" s="14"/>
      <c r="C37" s="14"/>
      <c r="D37" s="14"/>
      <c r="E37" s="14"/>
      <c r="F37" s="15"/>
      <c r="G37" s="15"/>
      <c r="H37" s="15">
        <f t="shared" si="11"/>
        <v>4</v>
      </c>
      <c r="I37" s="15">
        <f t="shared" si="11"/>
        <v>119</v>
      </c>
      <c r="J37" s="14">
        <v>2</v>
      </c>
      <c r="K37" s="14">
        <v>60</v>
      </c>
      <c r="L37" s="14"/>
      <c r="M37" s="24"/>
      <c r="N37" s="22"/>
      <c r="O37" s="23"/>
      <c r="P37" s="53">
        <f>K19/J19</f>
        <v>29.75</v>
      </c>
      <c r="Q37" s="54"/>
      <c r="R37" s="54"/>
      <c r="S37" s="54"/>
      <c r="T37" s="52"/>
      <c r="U37" s="52"/>
      <c r="V37" s="54">
        <f t="shared" si="10"/>
        <v>29.75</v>
      </c>
      <c r="W37" s="55"/>
      <c r="X37" s="5"/>
      <c r="Y37" s="6"/>
    </row>
    <row r="38" spans="1:25" ht="19.5" customHeight="1" thickBot="1" x14ac:dyDescent="0.35">
      <c r="A38" s="17" t="s">
        <v>4</v>
      </c>
      <c r="B38" s="18">
        <f t="shared" ref="B38:M38" si="12">SUM(B25:B37)</f>
        <v>13</v>
      </c>
      <c r="C38" s="18">
        <f t="shared" si="12"/>
        <v>328</v>
      </c>
      <c r="D38" s="18">
        <f t="shared" si="12"/>
        <v>13</v>
      </c>
      <c r="E38" s="18">
        <f t="shared" si="12"/>
        <v>263</v>
      </c>
      <c r="F38" s="18">
        <f t="shared" si="12"/>
        <v>26</v>
      </c>
      <c r="G38" s="18">
        <f t="shared" si="12"/>
        <v>591</v>
      </c>
      <c r="H38" s="18">
        <f t="shared" si="12"/>
        <v>274</v>
      </c>
      <c r="I38" s="18">
        <f t="shared" si="12"/>
        <v>7314</v>
      </c>
      <c r="J38" s="18">
        <f t="shared" si="12"/>
        <v>38</v>
      </c>
      <c r="K38" s="18">
        <f t="shared" si="12"/>
        <v>1140</v>
      </c>
      <c r="L38" s="18">
        <f t="shared" si="12"/>
        <v>1</v>
      </c>
      <c r="M38" s="19">
        <f t="shared" si="12"/>
        <v>22</v>
      </c>
      <c r="N38" s="22"/>
      <c r="O38" s="23"/>
      <c r="P38" s="63">
        <f>K20/J20</f>
        <v>28.350877192982455</v>
      </c>
      <c r="Q38" s="64"/>
      <c r="R38" s="64">
        <f>W20/V20</f>
        <v>26.052238805970148</v>
      </c>
      <c r="S38" s="64"/>
      <c r="T38" s="64">
        <f>G38/F38</f>
        <v>22.73076923076923</v>
      </c>
      <c r="U38" s="64"/>
      <c r="V38" s="64">
        <f t="shared" si="10"/>
        <v>26.693430656934307</v>
      </c>
      <c r="W38" s="65"/>
      <c r="X38" s="6"/>
      <c r="Y38" s="5"/>
    </row>
    <row r="39" spans="1:25" ht="0.75" customHeight="1" thickBot="1" x14ac:dyDescent="0.3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2"/>
      <c r="O39" s="23"/>
      <c r="P39" s="62"/>
      <c r="Q39" s="62"/>
      <c r="R39" s="20"/>
      <c r="S39" s="20"/>
      <c r="T39" s="20"/>
      <c r="U39" s="20"/>
      <c r="V39" s="20"/>
      <c r="W39" s="20"/>
      <c r="X39" s="5"/>
      <c r="Y39" s="1"/>
    </row>
    <row r="40" spans="1:25" ht="0.7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  <c r="Y40" s="1"/>
    </row>
    <row r="41" spans="1:25" ht="23.25" customHeight="1" x14ac:dyDescent="0.35">
      <c r="A41" s="28"/>
      <c r="B41" s="29"/>
      <c r="C41" s="29"/>
      <c r="D41" s="29"/>
      <c r="E41" s="29"/>
      <c r="F41" s="29"/>
      <c r="G41" s="29"/>
      <c r="H41" s="29"/>
      <c r="I41" s="28"/>
      <c r="J41" s="29"/>
      <c r="K41" s="29"/>
      <c r="L41" s="29"/>
      <c r="M41" s="28"/>
      <c r="N41" s="29"/>
      <c r="O41" s="28"/>
      <c r="P41" s="29"/>
      <c r="Q41" s="20"/>
      <c r="R41" s="30"/>
      <c r="S41" s="20"/>
      <c r="T41" s="20"/>
      <c r="U41" s="30"/>
      <c r="V41" s="30"/>
      <c r="W41" s="30"/>
      <c r="X41" s="1"/>
      <c r="Y41" s="5"/>
    </row>
    <row r="42" spans="1:25" ht="23.25" customHeight="1" x14ac:dyDescent="0.35">
      <c r="A42" s="28"/>
      <c r="B42" s="29"/>
      <c r="C42" s="29"/>
      <c r="D42" s="29"/>
      <c r="E42" s="29"/>
      <c r="F42" s="29"/>
      <c r="G42" s="29"/>
      <c r="H42" s="29"/>
      <c r="I42" s="28"/>
      <c r="J42" s="29"/>
      <c r="K42" s="29"/>
      <c r="L42" s="29"/>
      <c r="M42" s="28"/>
      <c r="N42" s="29"/>
      <c r="O42" s="28"/>
      <c r="P42" s="29"/>
      <c r="Q42" s="20"/>
      <c r="R42" s="30"/>
      <c r="S42" s="20"/>
      <c r="T42" s="20"/>
      <c r="U42" s="30"/>
      <c r="V42" s="30"/>
      <c r="W42" s="30"/>
      <c r="X42" s="1"/>
      <c r="Y42" s="5"/>
    </row>
    <row r="43" spans="1:25" ht="23.25" customHeight="1" x14ac:dyDescent="0.35">
      <c r="A43" s="7" t="s">
        <v>42</v>
      </c>
      <c r="B43" s="8"/>
      <c r="C43" s="8"/>
      <c r="D43" s="8"/>
      <c r="E43" s="8"/>
      <c r="F43" s="8"/>
      <c r="G43" s="8"/>
      <c r="H43" s="8"/>
      <c r="I43" s="7"/>
      <c r="J43" s="8"/>
      <c r="K43" s="8"/>
      <c r="L43" s="8"/>
      <c r="M43" s="7"/>
      <c r="N43" s="8"/>
      <c r="O43" s="7"/>
      <c r="P43" s="8"/>
      <c r="Q43" s="7" t="s">
        <v>41</v>
      </c>
      <c r="R43" s="1"/>
      <c r="S43" s="5"/>
      <c r="T43" s="31"/>
      <c r="U43" s="31"/>
      <c r="V43" s="31"/>
      <c r="W43" s="31"/>
      <c r="X43" s="1"/>
      <c r="Y43" s="5"/>
    </row>
    <row r="44" spans="1:25" ht="18.75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8.75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</sheetData>
  <mergeCells count="87">
    <mergeCell ref="V38:W38"/>
    <mergeCell ref="T37:U37"/>
    <mergeCell ref="V36:W36"/>
    <mergeCell ref="V37:W37"/>
    <mergeCell ref="T33:U33"/>
    <mergeCell ref="T34:U34"/>
    <mergeCell ref="T36:U36"/>
    <mergeCell ref="V33:W33"/>
    <mergeCell ref="V35:W35"/>
    <mergeCell ref="V34:W34"/>
    <mergeCell ref="T38:U38"/>
    <mergeCell ref="R32:S32"/>
    <mergeCell ref="R33:S33"/>
    <mergeCell ref="R34:S34"/>
    <mergeCell ref="T35:U35"/>
    <mergeCell ref="P39:Q39"/>
    <mergeCell ref="P38:Q38"/>
    <mergeCell ref="R38:S38"/>
    <mergeCell ref="P32:Q32"/>
    <mergeCell ref="P33:Q33"/>
    <mergeCell ref="R37:S37"/>
    <mergeCell ref="P35:Q35"/>
    <mergeCell ref="P36:Q36"/>
    <mergeCell ref="R36:S36"/>
    <mergeCell ref="P34:Q34"/>
    <mergeCell ref="R35:S35"/>
    <mergeCell ref="P37:Q37"/>
    <mergeCell ref="V32:W32"/>
    <mergeCell ref="P30:Q30"/>
    <mergeCell ref="P29:Q29"/>
    <mergeCell ref="P31:Q31"/>
    <mergeCell ref="V28:W28"/>
    <mergeCell ref="P28:Q28"/>
    <mergeCell ref="T29:U29"/>
    <mergeCell ref="V29:W29"/>
    <mergeCell ref="R29:S29"/>
    <mergeCell ref="R31:S31"/>
    <mergeCell ref="T31:U31"/>
    <mergeCell ref="V31:W31"/>
    <mergeCell ref="V30:W30"/>
    <mergeCell ref="T30:U30"/>
    <mergeCell ref="R30:S30"/>
    <mergeCell ref="T32:U32"/>
    <mergeCell ref="R28:S28"/>
    <mergeCell ref="V26:W26"/>
    <mergeCell ref="V27:W27"/>
    <mergeCell ref="T26:U26"/>
    <mergeCell ref="T27:U27"/>
    <mergeCell ref="T28:U28"/>
    <mergeCell ref="A22:A24"/>
    <mergeCell ref="B22:C23"/>
    <mergeCell ref="D22:E23"/>
    <mergeCell ref="L23:M23"/>
    <mergeCell ref="L22:M22"/>
    <mergeCell ref="F22:G23"/>
    <mergeCell ref="H22:I23"/>
    <mergeCell ref="P26:Q26"/>
    <mergeCell ref="P27:Q27"/>
    <mergeCell ref="V25:W25"/>
    <mergeCell ref="T25:U25"/>
    <mergeCell ref="P25:Q25"/>
    <mergeCell ref="R25:S25"/>
    <mergeCell ref="R26:S26"/>
    <mergeCell ref="R27:S27"/>
    <mergeCell ref="T23:U24"/>
    <mergeCell ref="P22:W22"/>
    <mergeCell ref="P23:Q24"/>
    <mergeCell ref="V23:W24"/>
    <mergeCell ref="J22:K24"/>
    <mergeCell ref="L24:M24"/>
    <mergeCell ref="R23:S24"/>
    <mergeCell ref="A1:W1"/>
    <mergeCell ref="A4:W4"/>
    <mergeCell ref="A2:W2"/>
    <mergeCell ref="A3:W3"/>
    <mergeCell ref="A5:A6"/>
    <mergeCell ref="B5:C5"/>
    <mergeCell ref="V5:W5"/>
    <mergeCell ref="H5:I5"/>
    <mergeCell ref="D5:E5"/>
    <mergeCell ref="F5:G5"/>
    <mergeCell ref="T5:U5"/>
    <mergeCell ref="R5:S5"/>
    <mergeCell ref="N5:O5"/>
    <mergeCell ref="P5:Q5"/>
    <mergeCell ref="L5:M5"/>
    <mergeCell ref="J5:K5"/>
  </mergeCells>
  <phoneticPr fontId="2" type="noConversion"/>
  <pageMargins left="0.78740157480314965" right="0.39370078740157483" top="0.19685039370078741" bottom="0.19685039370078741" header="0.51181102362204722" footer="0.51181102362204722"/>
  <pageSetup paperSize="9" scale="66"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Drykaku</cp:lastModifiedBy>
  <cp:lastPrinted>2018-06-07T07:22:51Z</cp:lastPrinted>
  <dcterms:created xsi:type="dcterms:W3CDTF">2006-07-30T09:38:12Z</dcterms:created>
  <dcterms:modified xsi:type="dcterms:W3CDTF">2018-06-07T07:22:53Z</dcterms:modified>
</cp:coreProperties>
</file>